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0" yWindow="0" windowWidth="19200" windowHeight="7785" tabRatio="788" activeTab="1"/>
  </bookViews>
  <sheets>
    <sheet name="January" sheetId="14" r:id="rId1"/>
    <sheet name="February" sheetId="15" r:id="rId2"/>
    <sheet name="March" sheetId="16" r:id="rId3"/>
    <sheet name="April" sheetId="17" r:id="rId4"/>
    <sheet name="May" sheetId="18" r:id="rId5"/>
    <sheet name="June" sheetId="19" r:id="rId6"/>
    <sheet name="July" sheetId="20" r:id="rId7"/>
    <sheet name="August" sheetId="21" r:id="rId8"/>
    <sheet name="September" sheetId="22" r:id="rId9"/>
    <sheet name="October" sheetId="23" r:id="rId10"/>
    <sheet name="November" sheetId="24" r:id="rId11"/>
    <sheet name="December" sheetId="25" r:id="rId12"/>
  </sheets>
  <definedNames>
    <definedName name="CalendarYear">January!$K$5</definedName>
    <definedName name="ColumnTitleRegion1..H12.1">January!$B$3</definedName>
    <definedName name="ColumnTitleRegion1..H12.10">October!$B$3</definedName>
    <definedName name="ColumnTitleRegion1..H12.11">November!$B$3</definedName>
    <definedName name="ColumnTitleRegion1..H12.12">December!$B$3</definedName>
    <definedName name="ColumnTitleRegion1..H12.2">February!$B$3</definedName>
    <definedName name="ColumnTitleRegion1..H12.3">March!$B$3</definedName>
    <definedName name="ColumnTitleRegion1..H12.4">April!$B$3</definedName>
    <definedName name="ColumnTitleRegion1..H12.5">May!$B$3</definedName>
    <definedName name="ColumnTitleRegion1..H12.6">June!$B$3</definedName>
    <definedName name="ColumnTitleRegion1..H12.7">July!$B$3</definedName>
    <definedName name="ColumnTitleRegion1..H12.8">August!$B$3</definedName>
    <definedName name="ColumnTitleRegion1..H12.9">September!$B$3</definedName>
    <definedName name="ColumnTitleRegion2..C14.1">January!$B$3</definedName>
    <definedName name="ColumnTitleRegion2..C14.10">October!$B$3</definedName>
    <definedName name="ColumnTitleRegion2..C14.11">November!$B$3</definedName>
    <definedName name="ColumnTitleRegion2..C14.12">December!$B$3</definedName>
    <definedName name="ColumnTitleRegion2..C14.2">February!$B$3</definedName>
    <definedName name="ColumnTitleRegion2..C14.3">March!$B$3</definedName>
    <definedName name="ColumnTitleRegion2..C14.4">April!$B$3</definedName>
    <definedName name="ColumnTitleRegion2..C14.5">May!$B$3</definedName>
    <definedName name="ColumnTitleRegion2..C14.6">June!$B$3</definedName>
    <definedName name="ColumnTitleRegion2..C14.7">July!$B$3</definedName>
    <definedName name="ColumnTitleRegion2..C14.8">August!$B$3</definedName>
    <definedName name="ColumnTitleRegion2..C14.9">September!$B$3</definedName>
    <definedName name="DaysAndWeeks">{0,1,2,3,4,5,6} + {0;1;2;3;4;5}*7</definedName>
    <definedName name="_xlnm.Print_Area" localSheetId="3">April!$A:$I</definedName>
    <definedName name="_xlnm.Print_Area" localSheetId="7">August!$A:$I</definedName>
    <definedName name="_xlnm.Print_Area" localSheetId="11">December!$A:$I</definedName>
    <definedName name="_xlnm.Print_Area" localSheetId="1">February!$A:$I</definedName>
    <definedName name="_xlnm.Print_Area" localSheetId="0">January!$A:$I</definedName>
    <definedName name="_xlnm.Print_Area" localSheetId="6">July!$A:$I</definedName>
    <definedName name="_xlnm.Print_Area" localSheetId="5">June!$A:$I</definedName>
    <definedName name="_xlnm.Print_Area" localSheetId="2">March!$A:$I</definedName>
    <definedName name="_xlnm.Print_Area" localSheetId="4">May!$A:$I</definedName>
    <definedName name="_xlnm.Print_Area" localSheetId="10">November!$A:$I</definedName>
    <definedName name="_xlnm.Print_Area" localSheetId="9">October!$A:$I</definedName>
    <definedName name="_xlnm.Print_Area" localSheetId="8">September!$A:$I</definedName>
    <definedName name="RowTitleRegion1..K3">January!$K$4</definedName>
    <definedName name="WeekStart">January!$L$5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24" l="1"/>
  <c r="B3" i="23"/>
  <c r="B3" i="22"/>
  <c r="B3" i="21"/>
  <c r="B3" i="20"/>
  <c r="B3" i="19" l="1"/>
  <c r="B3" i="18"/>
  <c r="B3" i="17"/>
  <c r="B3" i="16" l="1"/>
  <c r="B3" i="25" l="1"/>
  <c r="B3" i="15" l="1"/>
  <c r="B2" i="17" l="1"/>
  <c r="B2" i="19" l="1"/>
  <c r="B2" i="18"/>
  <c r="B2" i="21"/>
  <c r="B2" i="20"/>
  <c r="B2" i="23"/>
  <c r="B2" i="22"/>
  <c r="B2" i="25"/>
  <c r="B2" i="24"/>
  <c r="B2" i="16"/>
  <c r="B2" i="15"/>
  <c r="B2" i="14"/>
  <c r="B14" i="25" a="1"/>
  <c r="C14" i="25" s="1"/>
  <c r="B12" i="25" a="1"/>
  <c r="H12" i="25" s="1"/>
  <c r="B10" i="25" a="1"/>
  <c r="G10" i="25" s="1"/>
  <c r="B8" i="25" a="1"/>
  <c r="G8" i="25" s="1"/>
  <c r="B6" i="25" a="1"/>
  <c r="H6" i="25" s="1"/>
  <c r="B4" i="25" a="1"/>
  <c r="G4" i="25" s="1"/>
  <c r="G3" i="25" s="1"/>
  <c r="B14" i="24" a="1"/>
  <c r="C14" i="24" s="1"/>
  <c r="B12" i="24" a="1"/>
  <c r="H12" i="24" s="1"/>
  <c r="B10" i="24" a="1"/>
  <c r="G10" i="24" s="1"/>
  <c r="B8" i="24" a="1"/>
  <c r="G8" i="24" s="1"/>
  <c r="B6" i="24" a="1"/>
  <c r="H6" i="24" s="1"/>
  <c r="B4" i="24" a="1"/>
  <c r="G4" i="24" s="1"/>
  <c r="G3" i="24" s="1"/>
  <c r="B14" i="23" a="1"/>
  <c r="C14" i="23" s="1"/>
  <c r="B12" i="23" a="1"/>
  <c r="H12" i="23" s="1"/>
  <c r="B10" i="23" a="1"/>
  <c r="G10" i="23" s="1"/>
  <c r="B8" i="23" a="1"/>
  <c r="G8" i="23" s="1"/>
  <c r="B6" i="23" a="1"/>
  <c r="H6" i="23" s="1"/>
  <c r="B4" i="23" a="1"/>
  <c r="G4" i="23" s="1"/>
  <c r="G3" i="23" s="1"/>
  <c r="B14" i="22" a="1"/>
  <c r="C14" i="22" s="1"/>
  <c r="B12" i="22" a="1"/>
  <c r="H12" i="22" s="1"/>
  <c r="B10" i="22" a="1"/>
  <c r="G10" i="22" s="1"/>
  <c r="B8" i="22" a="1"/>
  <c r="H8" i="22" s="1"/>
  <c r="B6" i="22" a="1"/>
  <c r="G6" i="22" s="1"/>
  <c r="B4" i="22" a="1"/>
  <c r="H4" i="22" s="1"/>
  <c r="H3" i="22" s="1"/>
  <c r="B14" i="21" a="1"/>
  <c r="C14" i="21" s="1"/>
  <c r="B12" i="21" a="1"/>
  <c r="H12" i="21" s="1"/>
  <c r="B10" i="21" a="1"/>
  <c r="G10" i="21" s="1"/>
  <c r="B8" i="21" a="1"/>
  <c r="G8" i="21" s="1"/>
  <c r="B6" i="21" a="1"/>
  <c r="H6" i="21" s="1"/>
  <c r="B4" i="21" a="1"/>
  <c r="G4" i="21" s="1"/>
  <c r="G3" i="21" s="1"/>
  <c r="B14" i="20" a="1"/>
  <c r="C14" i="20" s="1"/>
  <c r="B12" i="20" a="1"/>
  <c r="H12" i="20" s="1"/>
  <c r="B10" i="20" a="1"/>
  <c r="G10" i="20" s="1"/>
  <c r="B8" i="20" a="1"/>
  <c r="H8" i="20" s="1"/>
  <c r="B6" i="20" a="1"/>
  <c r="G6" i="20" s="1"/>
  <c r="B4" i="20" a="1"/>
  <c r="E4" i="20" s="1"/>
  <c r="E3" i="20" s="1"/>
  <c r="B14" i="19" a="1"/>
  <c r="C14" i="19" s="1"/>
  <c r="B12" i="19" a="1"/>
  <c r="H12" i="19" s="1"/>
  <c r="B10" i="19" a="1"/>
  <c r="G10" i="19" s="1"/>
  <c r="B8" i="19" a="1"/>
  <c r="H8" i="19" s="1"/>
  <c r="B6" i="19" a="1"/>
  <c r="G6" i="19" s="1"/>
  <c r="B4" i="19" a="1"/>
  <c r="H4" i="19" s="1"/>
  <c r="H3" i="19" s="1"/>
  <c r="B14" i="18" a="1"/>
  <c r="C14" i="18" s="1"/>
  <c r="B12" i="18" a="1"/>
  <c r="G12" i="18" s="1"/>
  <c r="B10" i="18" a="1"/>
  <c r="G10" i="18" s="1"/>
  <c r="B8" i="18" a="1"/>
  <c r="G8" i="18" s="1"/>
  <c r="B6" i="18" a="1"/>
  <c r="G6" i="18" s="1"/>
  <c r="B4" i="18" a="1"/>
  <c r="G4" i="18" s="1"/>
  <c r="G3" i="18" s="1"/>
  <c r="B14" i="17" a="1"/>
  <c r="B14" i="17" s="1"/>
  <c r="B12" i="17" a="1"/>
  <c r="G12" i="17" s="1"/>
  <c r="B10" i="17" a="1"/>
  <c r="H10" i="17" s="1"/>
  <c r="B8" i="17" a="1"/>
  <c r="H8" i="17" s="1"/>
  <c r="B6" i="17" a="1"/>
  <c r="G6" i="17" s="1"/>
  <c r="B4" i="17" a="1"/>
  <c r="H4" i="17" s="1"/>
  <c r="H3" i="17" s="1"/>
  <c r="B14" i="16" a="1"/>
  <c r="C14" i="16" s="1"/>
  <c r="B12" i="16" a="1"/>
  <c r="H12" i="16" s="1"/>
  <c r="B10" i="16" a="1"/>
  <c r="G10" i="16" s="1"/>
  <c r="B8" i="16" a="1"/>
  <c r="H8" i="16" s="1"/>
  <c r="B6" i="16" a="1"/>
  <c r="G6" i="16" s="1"/>
  <c r="B4" i="16" a="1"/>
  <c r="H4" i="16" s="1"/>
  <c r="H3" i="16" s="1"/>
  <c r="B14" i="15" a="1"/>
  <c r="C14" i="15" s="1"/>
  <c r="B12" i="15" a="1"/>
  <c r="H12" i="15" s="1"/>
  <c r="B10" i="15" a="1"/>
  <c r="G10" i="15" s="1"/>
  <c r="B8" i="15" a="1"/>
  <c r="H8" i="15" s="1"/>
  <c r="B6" i="15" a="1"/>
  <c r="G6" i="15" s="1"/>
  <c r="B4" i="15" a="1"/>
  <c r="H4" i="15" s="1"/>
  <c r="H3" i="15" s="1"/>
  <c r="B8" i="18" l="1"/>
  <c r="B4" i="18"/>
  <c r="B12" i="18"/>
  <c r="F4" i="18"/>
  <c r="F3" i="18" s="1"/>
  <c r="F8" i="18"/>
  <c r="F12" i="18"/>
  <c r="D6" i="18"/>
  <c r="H6" i="18"/>
  <c r="D10" i="18"/>
  <c r="H10" i="18"/>
  <c r="D4" i="18"/>
  <c r="D3" i="18" s="1"/>
  <c r="H4" i="18"/>
  <c r="H3" i="18" s="1"/>
  <c r="B6" i="18"/>
  <c r="F6" i="18"/>
  <c r="D8" i="18"/>
  <c r="H8" i="18"/>
  <c r="B10" i="18"/>
  <c r="F10" i="18"/>
  <c r="D12" i="18"/>
  <c r="H12" i="18"/>
  <c r="B14" i="18"/>
  <c r="C6" i="25"/>
  <c r="E6" i="25"/>
  <c r="G6" i="25"/>
  <c r="C12" i="25"/>
  <c r="E12" i="25"/>
  <c r="G12" i="25"/>
  <c r="B4" i="25"/>
  <c r="D4" i="25"/>
  <c r="D3" i="25" s="1"/>
  <c r="F4" i="25"/>
  <c r="F3" i="25" s="1"/>
  <c r="H4" i="25"/>
  <c r="H3" i="25" s="1"/>
  <c r="B6" i="25"/>
  <c r="D6" i="25"/>
  <c r="F6" i="25"/>
  <c r="B8" i="25"/>
  <c r="D8" i="25"/>
  <c r="F8" i="25"/>
  <c r="H8" i="25"/>
  <c r="B10" i="25"/>
  <c r="D10" i="25"/>
  <c r="F10" i="25"/>
  <c r="H10" i="25"/>
  <c r="B12" i="25"/>
  <c r="D12" i="25"/>
  <c r="F12" i="25"/>
  <c r="B14" i="25"/>
  <c r="C4" i="25"/>
  <c r="C3" i="25" s="1"/>
  <c r="E4" i="25"/>
  <c r="E3" i="25" s="1"/>
  <c r="C8" i="25"/>
  <c r="E8" i="25"/>
  <c r="C10" i="25"/>
  <c r="E10" i="25"/>
  <c r="C6" i="24"/>
  <c r="E6" i="24"/>
  <c r="G6" i="24"/>
  <c r="C12" i="24"/>
  <c r="E12" i="24"/>
  <c r="G12" i="24"/>
  <c r="B4" i="24"/>
  <c r="D4" i="24"/>
  <c r="D3" i="24" s="1"/>
  <c r="F4" i="24"/>
  <c r="F3" i="24" s="1"/>
  <c r="H4" i="24"/>
  <c r="H3" i="24" s="1"/>
  <c r="B6" i="24"/>
  <c r="D6" i="24"/>
  <c r="F6" i="24"/>
  <c r="B8" i="24"/>
  <c r="D8" i="24"/>
  <c r="F8" i="24"/>
  <c r="H8" i="24"/>
  <c r="B10" i="24"/>
  <c r="D10" i="24"/>
  <c r="F10" i="24"/>
  <c r="H10" i="24"/>
  <c r="B12" i="24"/>
  <c r="D12" i="24"/>
  <c r="F12" i="24"/>
  <c r="B14" i="24"/>
  <c r="C4" i="24"/>
  <c r="C3" i="24" s="1"/>
  <c r="E4" i="24"/>
  <c r="E3" i="24" s="1"/>
  <c r="C8" i="24"/>
  <c r="E8" i="24"/>
  <c r="C10" i="24"/>
  <c r="E10" i="24"/>
  <c r="C6" i="23"/>
  <c r="E6" i="23"/>
  <c r="G6" i="23"/>
  <c r="C12" i="23"/>
  <c r="E12" i="23"/>
  <c r="G12" i="23"/>
  <c r="B4" i="23"/>
  <c r="D4" i="23"/>
  <c r="D3" i="23" s="1"/>
  <c r="F4" i="23"/>
  <c r="F3" i="23" s="1"/>
  <c r="H4" i="23"/>
  <c r="H3" i="23" s="1"/>
  <c r="B6" i="23"/>
  <c r="D6" i="23"/>
  <c r="F6" i="23"/>
  <c r="B8" i="23"/>
  <c r="D8" i="23"/>
  <c r="F8" i="23"/>
  <c r="H8" i="23"/>
  <c r="B10" i="23"/>
  <c r="D10" i="23"/>
  <c r="F10" i="23"/>
  <c r="H10" i="23"/>
  <c r="B12" i="23"/>
  <c r="D12" i="23"/>
  <c r="F12" i="23"/>
  <c r="B14" i="23"/>
  <c r="C4" i="23"/>
  <c r="C3" i="23" s="1"/>
  <c r="E4" i="23"/>
  <c r="E3" i="23" s="1"/>
  <c r="C8" i="23"/>
  <c r="E8" i="23"/>
  <c r="C10" i="23"/>
  <c r="E10" i="23"/>
  <c r="C4" i="22"/>
  <c r="C3" i="22" s="1"/>
  <c r="E4" i="22"/>
  <c r="E3" i="22" s="1"/>
  <c r="G4" i="22"/>
  <c r="G3" i="22" s="1"/>
  <c r="C8" i="22"/>
  <c r="E8" i="22"/>
  <c r="G8" i="22"/>
  <c r="C12" i="22"/>
  <c r="E12" i="22"/>
  <c r="G12" i="22"/>
  <c r="B4" i="22"/>
  <c r="D4" i="22"/>
  <c r="D3" i="22" s="1"/>
  <c r="F4" i="22"/>
  <c r="F3" i="22" s="1"/>
  <c r="B6" i="22"/>
  <c r="D6" i="22"/>
  <c r="F6" i="22"/>
  <c r="H6" i="22"/>
  <c r="B8" i="22"/>
  <c r="D8" i="22"/>
  <c r="F8" i="22"/>
  <c r="B10" i="22"/>
  <c r="D10" i="22"/>
  <c r="F10" i="22"/>
  <c r="H10" i="22"/>
  <c r="B12" i="22"/>
  <c r="D12" i="22"/>
  <c r="F12" i="22"/>
  <c r="B14" i="22"/>
  <c r="C6" i="22"/>
  <c r="E6" i="22"/>
  <c r="C10" i="22"/>
  <c r="E10" i="22"/>
  <c r="C6" i="21"/>
  <c r="E6" i="21"/>
  <c r="G6" i="21"/>
  <c r="C12" i="21"/>
  <c r="E12" i="21"/>
  <c r="G12" i="21"/>
  <c r="B4" i="21"/>
  <c r="D4" i="21"/>
  <c r="D3" i="21" s="1"/>
  <c r="F4" i="21"/>
  <c r="F3" i="21" s="1"/>
  <c r="H4" i="21"/>
  <c r="H3" i="21" s="1"/>
  <c r="B6" i="21"/>
  <c r="D6" i="21"/>
  <c r="F6" i="21"/>
  <c r="B8" i="21"/>
  <c r="D8" i="21"/>
  <c r="F8" i="21"/>
  <c r="H8" i="21"/>
  <c r="B10" i="21"/>
  <c r="D10" i="21"/>
  <c r="F10" i="21"/>
  <c r="H10" i="21"/>
  <c r="B12" i="21"/>
  <c r="D12" i="21"/>
  <c r="F12" i="21"/>
  <c r="B14" i="21"/>
  <c r="C4" i="21"/>
  <c r="C3" i="21" s="1"/>
  <c r="E4" i="21"/>
  <c r="E3" i="21" s="1"/>
  <c r="C8" i="21"/>
  <c r="E8" i="21"/>
  <c r="C10" i="21"/>
  <c r="E10" i="21"/>
  <c r="C4" i="20"/>
  <c r="C3" i="20" s="1"/>
  <c r="G4" i="20"/>
  <c r="G3" i="20" s="1"/>
  <c r="C8" i="20"/>
  <c r="E8" i="20"/>
  <c r="G8" i="20"/>
  <c r="C12" i="20"/>
  <c r="E12" i="20"/>
  <c r="G12" i="20"/>
  <c r="B4" i="20"/>
  <c r="D4" i="20"/>
  <c r="D3" i="20" s="1"/>
  <c r="F4" i="20"/>
  <c r="F3" i="20" s="1"/>
  <c r="H4" i="20"/>
  <c r="H3" i="20" s="1"/>
  <c r="B6" i="20"/>
  <c r="D6" i="20"/>
  <c r="F6" i="20"/>
  <c r="H6" i="20"/>
  <c r="B8" i="20"/>
  <c r="D8" i="20"/>
  <c r="F8" i="20"/>
  <c r="B10" i="20"/>
  <c r="D10" i="20"/>
  <c r="F10" i="20"/>
  <c r="H10" i="20"/>
  <c r="B12" i="20"/>
  <c r="D12" i="20"/>
  <c r="F12" i="20"/>
  <c r="B14" i="20"/>
  <c r="C6" i="20"/>
  <c r="E6" i="20"/>
  <c r="C10" i="20"/>
  <c r="E10" i="20"/>
  <c r="C4" i="19"/>
  <c r="C3" i="19" s="1"/>
  <c r="E4" i="19"/>
  <c r="E3" i="19" s="1"/>
  <c r="G4" i="19"/>
  <c r="G3" i="19" s="1"/>
  <c r="C8" i="19"/>
  <c r="E8" i="19"/>
  <c r="G8" i="19"/>
  <c r="C12" i="19"/>
  <c r="E12" i="19"/>
  <c r="G12" i="19"/>
  <c r="B4" i="19"/>
  <c r="D4" i="19"/>
  <c r="D3" i="19" s="1"/>
  <c r="F4" i="19"/>
  <c r="F3" i="19" s="1"/>
  <c r="B6" i="19"/>
  <c r="D6" i="19"/>
  <c r="F6" i="19"/>
  <c r="H6" i="19"/>
  <c r="B8" i="19"/>
  <c r="D8" i="19"/>
  <c r="F8" i="19"/>
  <c r="B10" i="19"/>
  <c r="D10" i="19"/>
  <c r="F10" i="19"/>
  <c r="H10" i="19"/>
  <c r="B12" i="19"/>
  <c r="D12" i="19"/>
  <c r="F12" i="19"/>
  <c r="B14" i="19"/>
  <c r="C6" i="19"/>
  <c r="E6" i="19"/>
  <c r="C10" i="19"/>
  <c r="E10" i="19"/>
  <c r="C4" i="18"/>
  <c r="C3" i="18" s="1"/>
  <c r="E4" i="18"/>
  <c r="E3" i="18" s="1"/>
  <c r="C6" i="18"/>
  <c r="E6" i="18"/>
  <c r="C8" i="18"/>
  <c r="E8" i="18"/>
  <c r="C10" i="18"/>
  <c r="E10" i="18"/>
  <c r="C12" i="18"/>
  <c r="E12" i="18"/>
  <c r="C4" i="17"/>
  <c r="C3" i="17" s="1"/>
  <c r="E4" i="17"/>
  <c r="E3" i="17" s="1"/>
  <c r="G4" i="17"/>
  <c r="G3" i="17" s="1"/>
  <c r="C8" i="17"/>
  <c r="E8" i="17"/>
  <c r="G8" i="17"/>
  <c r="C10" i="17"/>
  <c r="E10" i="17"/>
  <c r="G10" i="17"/>
  <c r="C14" i="17"/>
  <c r="B4" i="17"/>
  <c r="D4" i="17"/>
  <c r="D3" i="17" s="1"/>
  <c r="F4" i="17"/>
  <c r="F3" i="17" s="1"/>
  <c r="B6" i="17"/>
  <c r="D6" i="17"/>
  <c r="F6" i="17"/>
  <c r="H6" i="17"/>
  <c r="B8" i="17"/>
  <c r="D8" i="17"/>
  <c r="F8" i="17"/>
  <c r="B10" i="17"/>
  <c r="D10" i="17"/>
  <c r="F10" i="17"/>
  <c r="B12" i="17"/>
  <c r="D12" i="17"/>
  <c r="F12" i="17"/>
  <c r="H12" i="17"/>
  <c r="C6" i="17"/>
  <c r="E6" i="17"/>
  <c r="C12" i="17"/>
  <c r="E12" i="17"/>
  <c r="C4" i="16"/>
  <c r="C3" i="16" s="1"/>
  <c r="E4" i="16"/>
  <c r="E3" i="16" s="1"/>
  <c r="G4" i="16"/>
  <c r="G3" i="16" s="1"/>
  <c r="C8" i="16"/>
  <c r="E8" i="16"/>
  <c r="G8" i="16"/>
  <c r="C12" i="16"/>
  <c r="E12" i="16"/>
  <c r="G12" i="16"/>
  <c r="B4" i="16"/>
  <c r="D4" i="16"/>
  <c r="D3" i="16" s="1"/>
  <c r="F4" i="16"/>
  <c r="F3" i="16" s="1"/>
  <c r="B6" i="16"/>
  <c r="D6" i="16"/>
  <c r="F6" i="16"/>
  <c r="H6" i="16"/>
  <c r="B8" i="16"/>
  <c r="D8" i="16"/>
  <c r="F8" i="16"/>
  <c r="B10" i="16"/>
  <c r="D10" i="16"/>
  <c r="F10" i="16"/>
  <c r="H10" i="16"/>
  <c r="B12" i="16"/>
  <c r="D12" i="16"/>
  <c r="F12" i="16"/>
  <c r="B14" i="16"/>
  <c r="C6" i="16"/>
  <c r="E6" i="16"/>
  <c r="C10" i="16"/>
  <c r="E10" i="16"/>
  <c r="C4" i="15"/>
  <c r="C3" i="15" s="1"/>
  <c r="E4" i="15"/>
  <c r="E3" i="15" s="1"/>
  <c r="G4" i="15"/>
  <c r="G3" i="15" s="1"/>
  <c r="C8" i="15"/>
  <c r="E8" i="15"/>
  <c r="G8" i="15"/>
  <c r="C12" i="15"/>
  <c r="E12" i="15"/>
  <c r="G12" i="15"/>
  <c r="B4" i="15"/>
  <c r="D4" i="15"/>
  <c r="D3" i="15" s="1"/>
  <c r="F4" i="15"/>
  <c r="F3" i="15" s="1"/>
  <c r="B6" i="15"/>
  <c r="D6" i="15"/>
  <c r="F6" i="15"/>
  <c r="H6" i="15"/>
  <c r="B8" i="15"/>
  <c r="D8" i="15"/>
  <c r="F8" i="15"/>
  <c r="B10" i="15"/>
  <c r="D10" i="15"/>
  <c r="F10" i="15"/>
  <c r="H10" i="15"/>
  <c r="B12" i="15"/>
  <c r="D12" i="15"/>
  <c r="F12" i="15"/>
  <c r="B14" i="15"/>
  <c r="C6" i="15"/>
  <c r="E6" i="15"/>
  <c r="C10" i="15"/>
  <c r="E10" i="15"/>
  <c r="B3" i="14"/>
  <c r="B14" i="14" l="1" a="1"/>
  <c r="C14" i="14" s="1"/>
  <c r="B12" i="14" a="1"/>
  <c r="C12" i="14" s="1"/>
  <c r="B10" i="14" a="1"/>
  <c r="B10" i="14" s="1"/>
  <c r="B8" i="14" a="1"/>
  <c r="B8" i="14" s="1"/>
  <c r="B6" i="14" a="1"/>
  <c r="B6" i="14" s="1"/>
  <c r="B4" i="14" a="1"/>
  <c r="B4" i="14" s="1"/>
  <c r="E6" i="14" l="1"/>
  <c r="G6" i="14"/>
  <c r="C6" i="14"/>
  <c r="G10" i="14"/>
  <c r="E10" i="14"/>
  <c r="C10" i="14"/>
  <c r="H6" i="14"/>
  <c r="F6" i="14"/>
  <c r="D6" i="14"/>
  <c r="G8" i="14"/>
  <c r="C8" i="14"/>
  <c r="H10" i="14"/>
  <c r="F10" i="14"/>
  <c r="D10" i="14"/>
  <c r="E8" i="14"/>
  <c r="B14" i="14"/>
  <c r="H12" i="14"/>
  <c r="F12" i="14"/>
  <c r="D12" i="14"/>
  <c r="B12" i="14"/>
  <c r="G12" i="14"/>
  <c r="E12" i="14"/>
  <c r="H8" i="14"/>
  <c r="F8" i="14"/>
  <c r="D8" i="14"/>
  <c r="G4" i="14"/>
  <c r="G3" i="14" s="1"/>
  <c r="E4" i="14"/>
  <c r="E3" i="14" s="1"/>
  <c r="C4" i="14"/>
  <c r="C3" i="14" s="1"/>
  <c r="H4" i="14"/>
  <c r="H3" i="14" s="1"/>
  <c r="F4" i="14"/>
  <c r="F3" i="14" s="1"/>
  <c r="D4" i="14"/>
  <c r="D3" i="14" s="1"/>
</calcChain>
</file>

<file path=xl/sharedStrings.xml><?xml version="1.0" encoding="utf-8"?>
<sst xmlns="http://schemas.openxmlformats.org/spreadsheetml/2006/main" count="59" uniqueCount="37">
  <si>
    <t>Sunday</t>
  </si>
  <si>
    <t>Notes</t>
  </si>
  <si>
    <t xml:space="preserve"> </t>
  </si>
  <si>
    <t>Calendar Settings</t>
  </si>
  <si>
    <t>Year</t>
  </si>
  <si>
    <t>Week Start</t>
  </si>
  <si>
    <t>Go to bed early</t>
  </si>
  <si>
    <t>Set goals for yourself</t>
  </si>
  <si>
    <t>Give yourself a "time out"</t>
  </si>
  <si>
    <t>Stand up for you!</t>
  </si>
  <si>
    <t>Accept that you are not everyones cup of tea and that is ok!</t>
  </si>
  <si>
    <t>Don’t be afraid to say NO</t>
  </si>
  <si>
    <t>Care about your body</t>
  </si>
  <si>
    <t>Treat yo-self</t>
  </si>
  <si>
    <t>Be kind to yourself</t>
  </si>
  <si>
    <t>Surround yourself with positivity</t>
  </si>
  <si>
    <t>Ask for help when needed</t>
  </si>
  <si>
    <t>Set realistic expectations</t>
  </si>
  <si>
    <t>Stop comparing yourself to others</t>
  </si>
  <si>
    <t>Let go of toxic people</t>
  </si>
  <si>
    <t>Don't take things too serious</t>
  </si>
  <si>
    <t>Be your own Best Friend</t>
  </si>
  <si>
    <t>Focus on your strengths</t>
  </si>
  <si>
    <t>Smile at yourself in the mirror</t>
  </si>
  <si>
    <t>Forgive yourself</t>
  </si>
  <si>
    <t>No negative self-talk!</t>
  </si>
  <si>
    <t>Set Boundaries</t>
  </si>
  <si>
    <t>Set phone use timers</t>
  </si>
  <si>
    <t>Practice self care</t>
  </si>
  <si>
    <t>Do things for others</t>
  </si>
  <si>
    <t>Compliment yourself</t>
  </si>
  <si>
    <t>BE YOURSELF</t>
  </si>
  <si>
    <t>Embrace your most perfect- imperfect self</t>
  </si>
  <si>
    <t>Slow down and take a deep breath</t>
  </si>
  <si>
    <t>Stop caring about others approval</t>
  </si>
  <si>
    <t>February is the month of love. But before we can begin to show others love, we need to be able to show love to someone very special ..  Ourselves! Here is 29 ways to love yourself in February. One way for each day of the month and everyday after.</t>
  </si>
  <si>
    <t>Nurse Leon's 29 Days to Love Yourself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</si>
</sst>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
  </numFmts>
  <fonts count="34" x14ac:knownFonts="1">
    <font>
      <sz val="11"/>
      <color theme="1" tint="0.2499465926084170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0"/>
      <color theme="1" tint="0.14999847407452621"/>
      <name val="Kristen ITC"/>
      <family val="4"/>
    </font>
    <font>
      <sz val="12"/>
      <color theme="1" tint="0.14999847407452621"/>
      <name val="Kristen ITC"/>
      <family val="4"/>
    </font>
    <font>
      <sz val="12"/>
      <color rgb="FFFF0000"/>
      <name val="Kristen ITC"/>
      <family val="4"/>
    </font>
    <font>
      <sz val="12"/>
      <color rgb="FFCC0066"/>
      <name val="Kristen ITC"/>
      <family val="4"/>
    </font>
    <font>
      <sz val="10"/>
      <color rgb="FF660033"/>
      <name val="Kristen ITC"/>
      <family val="4"/>
    </font>
    <font>
      <sz val="10"/>
      <color rgb="FFFF6699"/>
      <name val="Kristen ITC"/>
      <family val="4"/>
    </font>
    <font>
      <b/>
      <sz val="34"/>
      <color rgb="FF660033"/>
      <name val="Lucida Handwriting"/>
      <family val="4"/>
    </font>
    <font>
      <sz val="9"/>
      <color rgb="FF660033"/>
      <name val="Kristen ITC"/>
      <family val="4"/>
    </font>
    <font>
      <b/>
      <sz val="10"/>
      <color rgb="FFFF0000"/>
      <name val="Kristen ITC"/>
      <family val="4"/>
    </font>
    <font>
      <b/>
      <sz val="11"/>
      <color rgb="FFFF6699"/>
      <name val="Kristen ITC"/>
      <family val="4"/>
    </font>
    <font>
      <sz val="12"/>
      <color theme="0"/>
      <name val="Kristen ITC"/>
      <family val="4"/>
    </font>
    <font>
      <sz val="34"/>
      <color theme="1" tint="0.14999847407452621"/>
      <name val="Century Gothic"/>
      <family val="1"/>
      <scheme val="minor"/>
    </font>
    <font>
      <b/>
      <sz val="16"/>
      <color rgb="FFFF0000"/>
      <name val="Lucida Handwriting"/>
      <family val="4"/>
    </font>
  </fonts>
  <fills count="10">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s>
  <cellStyleXfs count="17">
    <xf numFmtId="0" fontId="0" fillId="0" borderId="0">
      <alignment vertical="top"/>
    </xf>
    <xf numFmtId="0" fontId="8" fillId="2" borderId="0" applyNumberFormat="0" applyBorder="0" applyAlignment="0" applyProtection="0"/>
    <xf numFmtId="0" fontId="7" fillId="0" borderId="3" applyNumberFormat="0" applyFill="0" applyProtection="0">
      <alignment horizontal="left" vertical="center" indent="1"/>
    </xf>
    <xf numFmtId="0" fontId="2" fillId="3" borderId="1" applyNumberFormat="0" applyAlignment="0" applyProtection="0"/>
    <xf numFmtId="0" fontId="3" fillId="4" borderId="2" applyNumberFormat="0" applyProtection="0">
      <alignment vertical="center"/>
    </xf>
    <xf numFmtId="0" fontId="4" fillId="0" borderId="0" applyFill="0" applyBorder="0" applyProtection="0">
      <alignment vertical="center"/>
    </xf>
    <xf numFmtId="43"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9" fontId="6" fillId="0" borderId="0" applyFont="0" applyFill="0" applyBorder="0" applyAlignment="0" applyProtection="0"/>
    <xf numFmtId="0" fontId="10" fillId="5" borderId="0" applyBorder="0" applyProtection="0">
      <alignment horizontal="left" vertical="top" wrapText="1" indent="1"/>
    </xf>
    <xf numFmtId="164" fontId="6" fillId="0" borderId="0">
      <alignment horizontal="left" indent="1"/>
    </xf>
    <xf numFmtId="0" fontId="9" fillId="5" borderId="0" applyNumberFormat="0" applyFont="0" applyBorder="0" applyAlignment="0">
      <alignment horizontal="left" vertical="center" indent="1"/>
    </xf>
    <xf numFmtId="0" fontId="5" fillId="0" borderId="0">
      <alignment horizontal="left" indent="1"/>
    </xf>
    <xf numFmtId="0" fontId="7" fillId="0" borderId="0" applyFill="0" applyProtection="0"/>
    <xf numFmtId="0" fontId="11" fillId="0" borderId="0" applyFill="0" applyProtection="0"/>
  </cellStyleXfs>
  <cellXfs count="95">
    <xf numFmtId="0" fontId="0" fillId="0" borderId="0" xfId="0">
      <alignment vertical="top"/>
    </xf>
    <xf numFmtId="0" fontId="12" fillId="0" borderId="0" xfId="0" applyFont="1">
      <alignment vertical="top"/>
    </xf>
    <xf numFmtId="0" fontId="12" fillId="0" borderId="0" xfId="0" applyFont="1" applyFill="1" applyBorder="1">
      <alignment vertical="top"/>
    </xf>
    <xf numFmtId="0" fontId="12" fillId="0" borderId="0" xfId="2" applyFont="1" applyFill="1" applyBorder="1" applyAlignment="1">
      <alignment vertical="center"/>
    </xf>
    <xf numFmtId="0" fontId="13" fillId="0" borderId="0" xfId="5" applyFont="1" applyFill="1" applyAlignment="1">
      <alignment horizontal="left" vertical="center"/>
    </xf>
    <xf numFmtId="0" fontId="14" fillId="0" borderId="0" xfId="0" applyFont="1" applyAlignment="1">
      <alignment horizontal="left" vertical="center" indent="1"/>
    </xf>
    <xf numFmtId="0" fontId="14" fillId="0" borderId="0" xfId="0" applyFont="1" applyFill="1" applyBorder="1" applyAlignment="1">
      <alignment horizontal="left" vertical="center" indent="1"/>
    </xf>
    <xf numFmtId="164" fontId="14" fillId="0" borderId="9" xfId="12" applyFont="1" applyFill="1" applyBorder="1" applyAlignment="1">
      <alignment horizontal="right" vertical="center" indent="1"/>
    </xf>
    <xf numFmtId="164" fontId="14" fillId="0" borderId="9" xfId="13" applyNumberFormat="1" applyFont="1" applyFill="1" applyBorder="1" applyAlignment="1">
      <alignment horizontal="right" vertical="center" wrapText="1" indent="1"/>
    </xf>
    <xf numFmtId="0" fontId="16" fillId="6" borderId="4" xfId="2" applyFont="1" applyFill="1" applyBorder="1" applyAlignment="1">
      <alignment horizontal="center" vertical="center"/>
    </xf>
    <xf numFmtId="0" fontId="16" fillId="6" borderId="5" xfId="2" applyFont="1" applyFill="1" applyBorder="1" applyAlignment="1">
      <alignment horizontal="center" vertical="center"/>
    </xf>
    <xf numFmtId="0" fontId="16" fillId="6" borderId="6" xfId="2" applyFont="1" applyFill="1" applyBorder="1" applyAlignment="1">
      <alignment horizontal="center" vertical="center"/>
    </xf>
    <xf numFmtId="0" fontId="14" fillId="0" borderId="0" xfId="0" applyFont="1" applyAlignment="1">
      <alignment horizontal="center" vertical="center"/>
    </xf>
    <xf numFmtId="0" fontId="14" fillId="0" borderId="0" xfId="0" applyFont="1" applyFill="1" applyBorder="1" applyAlignment="1">
      <alignment horizontal="center" vertical="center"/>
    </xf>
    <xf numFmtId="164" fontId="14" fillId="0" borderId="9" xfId="12" applyFont="1" applyFill="1" applyBorder="1" applyAlignment="1">
      <alignment horizontal="right" indent="1"/>
    </xf>
    <xf numFmtId="164" fontId="14" fillId="0" borderId="11" xfId="12" applyFont="1" applyFill="1" applyBorder="1" applyAlignment="1">
      <alignment horizontal="right" indent="1"/>
    </xf>
    <xf numFmtId="0" fontId="15" fillId="0" borderId="10" xfId="0" applyFont="1" applyFill="1" applyBorder="1" applyAlignment="1">
      <alignment horizontal="left" vertical="top" wrapText="1" indent="1"/>
    </xf>
    <xf numFmtId="0" fontId="15" fillId="0" borderId="0" xfId="0" applyFont="1" applyAlignment="1">
      <alignment horizontal="left" vertical="top" wrapText="1" indent="1"/>
    </xf>
    <xf numFmtId="0" fontId="15" fillId="0" borderId="0" xfId="0" applyFont="1" applyFill="1" applyBorder="1" applyAlignment="1">
      <alignment horizontal="left" vertical="top" wrapText="1" indent="1"/>
    </xf>
    <xf numFmtId="0" fontId="15" fillId="0" borderId="10" xfId="13" applyFont="1" applyFill="1" applyBorder="1" applyAlignment="1">
      <alignment horizontal="left" vertical="top" wrapText="1" indent="1"/>
    </xf>
    <xf numFmtId="0" fontId="12" fillId="0" borderId="8" xfId="16" applyFont="1" applyFill="1" applyBorder="1" applyAlignment="1">
      <alignment horizontal="center" vertical="center"/>
    </xf>
    <xf numFmtId="0" fontId="12" fillId="0" borderId="8" xfId="14" applyFont="1" applyFill="1" applyBorder="1" applyAlignment="1">
      <alignment horizontal="center" vertical="center"/>
    </xf>
    <xf numFmtId="0" fontId="16" fillId="7" borderId="4" xfId="2" applyFont="1" applyFill="1" applyBorder="1" applyAlignment="1">
      <alignment horizontal="center" vertical="center"/>
    </xf>
    <xf numFmtId="0" fontId="16" fillId="7" borderId="5" xfId="2" applyFont="1" applyFill="1" applyBorder="1" applyAlignment="1">
      <alignment horizontal="center" vertical="center"/>
    </xf>
    <xf numFmtId="0" fontId="16" fillId="7" borderId="6" xfId="2" applyFont="1" applyFill="1" applyBorder="1" applyAlignment="1">
      <alignment horizontal="center" vertical="center"/>
    </xf>
    <xf numFmtId="0" fontId="16" fillId="8" borderId="4" xfId="2" applyFont="1" applyFill="1" applyBorder="1" applyAlignment="1">
      <alignment horizontal="center" vertical="center"/>
    </xf>
    <xf numFmtId="0" fontId="16" fillId="8" borderId="5" xfId="2" applyFont="1" applyFill="1" applyBorder="1" applyAlignment="1">
      <alignment horizontal="center" vertical="center"/>
    </xf>
    <xf numFmtId="0" fontId="16" fillId="8" borderId="6" xfId="2" applyFont="1" applyFill="1" applyBorder="1" applyAlignment="1">
      <alignment horizontal="center" vertical="center"/>
    </xf>
    <xf numFmtId="164" fontId="14" fillId="0" borderId="14" xfId="12" applyFont="1" applyFill="1" applyBorder="1" applyAlignment="1">
      <alignment horizontal="right" indent="1"/>
    </xf>
    <xf numFmtId="0" fontId="15" fillId="0" borderId="15" xfId="13" applyFont="1" applyFill="1" applyBorder="1" applyAlignment="1">
      <alignment horizontal="left" vertical="top" wrapText="1" indent="1"/>
    </xf>
    <xf numFmtId="0" fontId="15" fillId="0" borderId="15" xfId="0" applyFont="1" applyFill="1" applyBorder="1" applyAlignment="1">
      <alignment horizontal="left" vertical="top" wrapText="1" indent="1"/>
    </xf>
    <xf numFmtId="164" fontId="14" fillId="0" borderId="14" xfId="13" applyNumberFormat="1" applyFont="1" applyFill="1" applyBorder="1" applyAlignment="1">
      <alignment horizontal="right" vertical="center" wrapText="1" indent="1"/>
    </xf>
    <xf numFmtId="164" fontId="14" fillId="0" borderId="14" xfId="12" applyFont="1" applyFill="1" applyBorder="1" applyAlignment="1">
      <alignment horizontal="right" vertical="center" indent="1"/>
    </xf>
    <xf numFmtId="0" fontId="16" fillId="9" borderId="4" xfId="2" applyFont="1" applyFill="1" applyBorder="1" applyAlignment="1">
      <alignment horizontal="center" vertical="center"/>
    </xf>
    <xf numFmtId="0" fontId="16" fillId="9" borderId="5" xfId="2" applyFont="1" applyFill="1" applyBorder="1" applyAlignment="1">
      <alignment horizontal="center" vertical="center"/>
    </xf>
    <xf numFmtId="0" fontId="16" fillId="9" borderId="6" xfId="2" applyFont="1" applyFill="1" applyBorder="1" applyAlignment="1">
      <alignment horizontal="center" vertical="center"/>
    </xf>
    <xf numFmtId="164" fontId="14" fillId="0" borderId="20" xfId="12" applyFont="1" applyFill="1" applyBorder="1" applyAlignment="1">
      <alignment horizontal="right" indent="1"/>
    </xf>
    <xf numFmtId="0" fontId="15" fillId="0" borderId="21" xfId="13" applyFont="1" applyFill="1" applyBorder="1" applyAlignment="1">
      <alignment horizontal="left" vertical="top" wrapText="1" indent="1"/>
    </xf>
    <xf numFmtId="0" fontId="15" fillId="0" borderId="21" xfId="0" applyFont="1" applyFill="1" applyBorder="1" applyAlignment="1">
      <alignment horizontal="left" vertical="top" wrapText="1" indent="1"/>
    </xf>
    <xf numFmtId="164" fontId="14" fillId="0" borderId="20" xfId="13" applyNumberFormat="1" applyFont="1" applyFill="1" applyBorder="1" applyAlignment="1">
      <alignment horizontal="right" vertical="center" wrapText="1" indent="1"/>
    </xf>
    <xf numFmtId="164" fontId="14" fillId="0" borderId="20" xfId="12" applyFont="1" applyFill="1" applyBorder="1" applyAlignment="1">
      <alignment horizontal="right" vertical="center" indent="1"/>
    </xf>
    <xf numFmtId="164" fontId="14" fillId="0" borderId="26" xfId="12" applyFont="1" applyFill="1" applyBorder="1" applyAlignment="1">
      <alignment horizontal="right" indent="1"/>
    </xf>
    <xf numFmtId="0" fontId="15" fillId="0" borderId="27" xfId="13" applyFont="1" applyFill="1" applyBorder="1" applyAlignment="1">
      <alignment horizontal="left" vertical="top" wrapText="1" indent="1"/>
    </xf>
    <xf numFmtId="0" fontId="15" fillId="0" borderId="27" xfId="0" applyFont="1" applyFill="1" applyBorder="1" applyAlignment="1">
      <alignment horizontal="left" vertical="top" wrapText="1" indent="1"/>
    </xf>
    <xf numFmtId="164" fontId="14" fillId="0" borderId="26" xfId="13" applyNumberFormat="1" applyFont="1" applyFill="1" applyBorder="1" applyAlignment="1">
      <alignment horizontal="right" vertical="center" wrapText="1" indent="1"/>
    </xf>
    <xf numFmtId="164" fontId="14" fillId="0" borderId="26" xfId="12" applyFont="1" applyFill="1" applyBorder="1" applyAlignment="1">
      <alignment horizontal="right" vertical="center" indent="1"/>
    </xf>
    <xf numFmtId="0" fontId="12" fillId="0" borderId="0" xfId="2" applyFont="1" applyFill="1" applyBorder="1" applyAlignment="1">
      <alignment horizontal="center" vertical="center"/>
    </xf>
    <xf numFmtId="0" fontId="21" fillId="0" borderId="10" xfId="0" applyFont="1" applyFill="1" applyBorder="1" applyAlignment="1">
      <alignment horizontal="left" vertical="top" wrapText="1" indent="1"/>
    </xf>
    <xf numFmtId="164" fontId="22" fillId="0" borderId="9" xfId="12" applyFont="1" applyFill="1" applyBorder="1" applyAlignment="1">
      <alignment horizontal="right" vertical="center" indent="1"/>
    </xf>
    <xf numFmtId="164" fontId="22" fillId="0" borderId="9" xfId="13" applyNumberFormat="1" applyFont="1" applyFill="1" applyBorder="1" applyAlignment="1">
      <alignment horizontal="right" vertical="center" wrapText="1" indent="1"/>
    </xf>
    <xf numFmtId="164" fontId="22" fillId="0" borderId="9" xfId="12" applyFont="1" applyFill="1" applyBorder="1" applyAlignment="1">
      <alignment horizontal="right" indent="1"/>
    </xf>
    <xf numFmtId="164" fontId="22" fillId="0" borderId="11" xfId="12" applyFont="1" applyFill="1" applyBorder="1" applyAlignment="1">
      <alignment horizontal="right" indent="1"/>
    </xf>
    <xf numFmtId="0" fontId="24" fillId="6" borderId="4" xfId="2" applyFont="1" applyFill="1" applyBorder="1" applyAlignment="1">
      <alignment horizontal="center" vertical="center"/>
    </xf>
    <xf numFmtId="0" fontId="24" fillId="6" borderId="5" xfId="2" applyFont="1" applyFill="1" applyBorder="1" applyAlignment="1">
      <alignment horizontal="center" vertical="center"/>
    </xf>
    <xf numFmtId="0" fontId="24" fillId="6" borderId="6" xfId="2" applyFont="1" applyFill="1" applyBorder="1" applyAlignment="1">
      <alignment horizontal="center" vertical="center"/>
    </xf>
    <xf numFmtId="0" fontId="25" fillId="0" borderId="10" xfId="0" applyFont="1" applyFill="1" applyBorder="1" applyAlignment="1">
      <alignment horizontal="left" vertical="top" wrapText="1" indent="1"/>
    </xf>
    <xf numFmtId="0" fontId="25" fillId="0" borderId="10" xfId="13" applyFont="1" applyFill="1" applyBorder="1" applyAlignment="1">
      <alignment horizontal="left" vertical="top" wrapText="1" indent="1"/>
    </xf>
    <xf numFmtId="0" fontId="26" fillId="0" borderId="10" xfId="0" applyFont="1" applyFill="1" applyBorder="1" applyAlignment="1">
      <alignment horizontal="left" vertical="top" wrapText="1" indent="1"/>
    </xf>
    <xf numFmtId="0" fontId="26" fillId="0" borderId="10" xfId="13" applyFont="1" applyFill="1" applyBorder="1" applyAlignment="1">
      <alignment horizontal="left" vertical="top" wrapText="1" indent="1"/>
    </xf>
    <xf numFmtId="0" fontId="28" fillId="0" borderId="10" xfId="13" applyFont="1" applyFill="1" applyBorder="1" applyAlignment="1">
      <alignment horizontal="left" vertical="top" wrapText="1" indent="1"/>
    </xf>
    <xf numFmtId="164" fontId="23" fillId="0" borderId="9" xfId="12" applyFont="1" applyFill="1" applyBorder="1" applyAlignment="1">
      <alignment horizontal="right" vertical="center" indent="1"/>
    </xf>
    <xf numFmtId="0" fontId="25" fillId="0" borderId="10" xfId="13" applyFont="1" applyFill="1" applyBorder="1" applyAlignment="1">
      <alignment horizontal="center" vertical="top" wrapText="1"/>
    </xf>
    <xf numFmtId="0" fontId="25" fillId="0" borderId="10" xfId="0" applyFont="1" applyFill="1" applyBorder="1" applyAlignment="1">
      <alignment horizontal="center" vertical="top" wrapText="1"/>
    </xf>
    <xf numFmtId="0" fontId="26" fillId="0" borderId="10" xfId="13" applyFont="1" applyFill="1" applyBorder="1" applyAlignment="1">
      <alignment horizontal="center" vertical="top" wrapText="1"/>
    </xf>
    <xf numFmtId="0" fontId="26" fillId="0" borderId="10" xfId="0" applyFont="1" applyFill="1" applyBorder="1" applyAlignment="1">
      <alignment horizontal="center" vertical="top" wrapText="1"/>
    </xf>
    <xf numFmtId="164" fontId="31" fillId="0" borderId="9" xfId="12" applyFont="1" applyFill="1" applyBorder="1" applyAlignment="1">
      <alignment horizontal="right" indent="1"/>
    </xf>
    <xf numFmtId="0" fontId="32" fillId="0" borderId="0" xfId="5" applyFont="1" applyFill="1" applyAlignment="1">
      <alignment horizontal="left" vertical="center"/>
    </xf>
    <xf numFmtId="0" fontId="33" fillId="0" borderId="0" xfId="2" applyFont="1" applyFill="1" applyBorder="1" applyAlignment="1">
      <alignment horizontal="left" vertical="center"/>
    </xf>
    <xf numFmtId="0" fontId="17" fillId="0" borderId="0" xfId="5" applyFont="1" applyFill="1" applyBorder="1">
      <alignment vertical="center"/>
    </xf>
    <xf numFmtId="0" fontId="12" fillId="0" borderId="13" xfId="11" applyFont="1" applyFill="1" applyBorder="1" applyAlignment="1">
      <alignment horizontal="left" vertical="center" wrapText="1" indent="1"/>
    </xf>
    <xf numFmtId="0" fontId="12" fillId="0" borderId="11" xfId="11" applyFont="1" applyFill="1" applyBorder="1" applyAlignment="1">
      <alignment horizontal="left" vertical="center" wrapText="1" indent="1"/>
    </xf>
    <xf numFmtId="0" fontId="15" fillId="0" borderId="7" xfId="11" applyFont="1" applyFill="1" applyBorder="1" applyAlignment="1">
      <alignment horizontal="left" vertical="top" wrapText="1" indent="1"/>
    </xf>
    <xf numFmtId="0" fontId="15" fillId="0" borderId="12" xfId="11" applyFont="1" applyFill="1" applyBorder="1" applyAlignment="1">
      <alignment horizontal="left" vertical="top" wrapText="1" indent="1"/>
    </xf>
    <xf numFmtId="0" fontId="16" fillId="6" borderId="0" xfId="15" applyFont="1" applyFill="1" applyBorder="1" applyAlignment="1">
      <alignment horizontal="center" vertical="center"/>
    </xf>
    <xf numFmtId="0" fontId="27" fillId="0" borderId="0" xfId="5" applyFont="1" applyFill="1" applyBorder="1">
      <alignment vertical="center"/>
    </xf>
    <xf numFmtId="0" fontId="30" fillId="0" borderId="13" xfId="11" applyFont="1" applyFill="1" applyBorder="1" applyAlignment="1">
      <alignment horizontal="left" vertical="center" wrapText="1" indent="1"/>
    </xf>
    <xf numFmtId="0" fontId="30" fillId="0" borderId="11" xfId="11" applyFont="1" applyFill="1" applyBorder="1" applyAlignment="1">
      <alignment horizontal="left" vertical="center" wrapText="1" indent="1"/>
    </xf>
    <xf numFmtId="0" fontId="29" fillId="0" borderId="7" xfId="11" applyFont="1" applyFill="1" applyBorder="1" applyAlignment="1">
      <alignment horizontal="center" vertical="top" wrapText="1"/>
    </xf>
    <xf numFmtId="0" fontId="15" fillId="0" borderId="7" xfId="11" applyFont="1" applyFill="1" applyBorder="1" applyAlignment="1">
      <alignment horizontal="center" vertical="top" wrapText="1"/>
    </xf>
    <xf numFmtId="0" fontId="15" fillId="0" borderId="12" xfId="11" applyFont="1" applyFill="1" applyBorder="1" applyAlignment="1">
      <alignment horizontal="center" vertical="top" wrapText="1"/>
    </xf>
    <xf numFmtId="0" fontId="18" fillId="0" borderId="0" xfId="5" applyFont="1" applyFill="1" applyBorder="1">
      <alignment vertical="center"/>
    </xf>
    <xf numFmtId="0" fontId="12" fillId="0" borderId="18" xfId="11" applyFont="1" applyFill="1" applyBorder="1" applyAlignment="1">
      <alignment horizontal="left" vertical="center" wrapText="1" indent="1"/>
    </xf>
    <xf numFmtId="0" fontId="12" fillId="0" borderId="19" xfId="11" applyFont="1" applyFill="1" applyBorder="1" applyAlignment="1">
      <alignment horizontal="left" vertical="center" wrapText="1" indent="1"/>
    </xf>
    <xf numFmtId="0" fontId="15" fillId="0" borderId="16" xfId="11" applyFont="1" applyFill="1" applyBorder="1" applyAlignment="1">
      <alignment horizontal="left" vertical="top" wrapText="1" indent="1"/>
    </xf>
    <xf numFmtId="0" fontId="15" fillId="0" borderId="17" xfId="11" applyFont="1" applyFill="1" applyBorder="1" applyAlignment="1">
      <alignment horizontal="left" vertical="top" wrapText="1" indent="1"/>
    </xf>
    <xf numFmtId="0" fontId="20" fillId="0" borderId="0" xfId="5" applyFont="1" applyFill="1" applyBorder="1">
      <alignment vertical="center"/>
    </xf>
    <xf numFmtId="0" fontId="12" fillId="0" borderId="24" xfId="11" applyFont="1" applyFill="1" applyBorder="1" applyAlignment="1">
      <alignment horizontal="left" vertical="center" wrapText="1" indent="1"/>
    </xf>
    <xf numFmtId="0" fontId="12" fillId="0" borderId="25" xfId="11" applyFont="1" applyFill="1" applyBorder="1" applyAlignment="1">
      <alignment horizontal="left" vertical="center" wrapText="1" indent="1"/>
    </xf>
    <xf numFmtId="0" fontId="15" fillId="0" borderId="22" xfId="11" applyFont="1" applyFill="1" applyBorder="1" applyAlignment="1">
      <alignment horizontal="left" vertical="top" wrapText="1" indent="1"/>
    </xf>
    <xf numFmtId="0" fontId="15" fillId="0" borderId="23" xfId="11" applyFont="1" applyFill="1" applyBorder="1" applyAlignment="1">
      <alignment horizontal="left" vertical="top" wrapText="1" indent="1"/>
    </xf>
    <xf numFmtId="0" fontId="19" fillId="0" borderId="0" xfId="5" applyFont="1" applyFill="1" applyBorder="1">
      <alignment vertical="center"/>
    </xf>
    <xf numFmtId="0" fontId="12" fillId="0" borderId="30" xfId="11" applyFont="1" applyFill="1" applyBorder="1" applyAlignment="1">
      <alignment horizontal="left" vertical="center" wrapText="1" indent="1"/>
    </xf>
    <xf numFmtId="0" fontId="12" fillId="0" borderId="31" xfId="11" applyFont="1" applyFill="1" applyBorder="1" applyAlignment="1">
      <alignment horizontal="left" vertical="center" wrapText="1" indent="1"/>
    </xf>
    <xf numFmtId="0" fontId="15" fillId="0" borderId="28" xfId="11" applyFont="1" applyFill="1" applyBorder="1" applyAlignment="1">
      <alignment horizontal="left" vertical="top" wrapText="1" indent="1"/>
    </xf>
    <xf numFmtId="0" fontId="15" fillId="0" borderId="29" xfId="11" applyFont="1" applyFill="1" applyBorder="1" applyAlignment="1">
      <alignment horizontal="left" vertical="top" wrapText="1" indent="1"/>
    </xf>
  </cellXfs>
  <cellStyles count="17">
    <cellStyle name="40% - Accent1" xfId="1" builtinId="31" customBuiltin="1"/>
    <cellStyle name="Accent1" xfId="3" builtinId="29" customBuiltin="1"/>
    <cellStyle name="Accent5" xfId="4" builtinId="45" customBuiltin="1"/>
    <cellStyle name="Banded" xfId="13"/>
    <cellStyle name="Comma" xfId="6" builtinId="3" customBuiltin="1"/>
    <cellStyle name="Comma [0]" xfId="7" builtinId="6" customBuiltin="1"/>
    <cellStyle name="Currency" xfId="8" builtinId="4" customBuiltin="1"/>
    <cellStyle name="Currency [0]" xfId="9" builtinId="7" customBuiltin="1"/>
    <cellStyle name="Day" xfId="12"/>
    <cellStyle name="Heading 1" xfId="2" builtinId="16" customBuiltin="1"/>
    <cellStyle name="Heading 2" xfId="15" builtinId="17" customBuiltin="1"/>
    <cellStyle name="Heading 3" xfId="16" builtinId="18" customBuiltin="1"/>
    <cellStyle name="Heading 4" xfId="11" builtinId="19" customBuiltin="1"/>
    <cellStyle name="Normal" xfId="0" builtinId="0" customBuiltin="1"/>
    <cellStyle name="Percent" xfId="10" builtinId="5" customBuiltin="1"/>
    <cellStyle name="Settings Entry" xfId="14"/>
    <cellStyle name="Title" xfId="5" builtinId="15"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FF6699"/>
      <color rgb="FF660033"/>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Picture 2" descr="Photo collage of word: Winter" title="Header Winter">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Picture 3" descr="Photo collage of word: Fall" title="Header Fall">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
        <a:stretch/>
      </xdr:blipFill>
      <xdr:spPr>
        <a:xfrm>
          <a:off x="3924300" y="114300"/>
          <a:ext cx="50673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Picture 3" descr="Photo collage of word: Fall" title="Header Fall">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
        <a:stretch/>
      </xdr:blipFill>
      <xdr:spPr>
        <a:xfrm>
          <a:off x="3924300" y="114300"/>
          <a:ext cx="50673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Picture 2" descr="Photo collage of word: Winter" title="Header Winter">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228600</xdr:colOff>
      <xdr:row>3</xdr:row>
      <xdr:rowOff>104775</xdr:rowOff>
    </xdr:from>
    <xdr:to>
      <xdr:col>4</xdr:col>
      <xdr:colOff>1133475</xdr:colOff>
      <xdr:row>4</xdr:row>
      <xdr:rowOff>628650</xdr:rowOff>
    </xdr:to>
    <xdr:pic>
      <xdr:nvPicPr>
        <xdr:cNvPr id="6" name="Picture 5" descr="Valentines Day Hearts Royalty Free Art EB0Ori Clipart"/>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2900" y="1743075"/>
          <a:ext cx="904875" cy="828675"/>
        </a:xfrm>
        <a:prstGeom prst="rect">
          <a:avLst/>
        </a:prstGeom>
        <a:noFill/>
        <a:ln>
          <a:noFill/>
        </a:ln>
      </xdr:spPr>
    </xdr:pic>
    <xdr:clientData/>
  </xdr:twoCellAnchor>
  <xdr:twoCellAnchor editAs="oneCell">
    <xdr:from>
      <xdr:col>6</xdr:col>
      <xdr:colOff>76199</xdr:colOff>
      <xdr:row>11</xdr:row>
      <xdr:rowOff>57150</xdr:rowOff>
    </xdr:from>
    <xdr:to>
      <xdr:col>6</xdr:col>
      <xdr:colOff>1228724</xdr:colOff>
      <xdr:row>12</xdr:row>
      <xdr:rowOff>657225</xdr:rowOff>
    </xdr:to>
    <xdr:pic>
      <xdr:nvPicPr>
        <xdr:cNvPr id="7" name="Picture 6" descr="Cute cartoon little panda with heart for your disign.Valentines day card.  Vector illustration Stock Vector | Adobe Stock"/>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4149" y="5734050"/>
          <a:ext cx="1152525" cy="9048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2" name="Picture 1" descr="Photo collage of word: Spring" title="Header Spring">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Picture 3" descr="Photo collage of word: Spring" title="Header Spring">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Picture 3" descr="Photo collage of word: Spring" title="Header Spring">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Picture 2" descr="Photo collage of word: Summer" title="Header Summer">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Picture 3" descr="Photo collage of word: Summer" title="Header Summer">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Picture 3" descr="Photo collage of word: Summer" title="Header Summer">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3924300" y="114300"/>
          <a:ext cx="5067300"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Picture 2" descr="Photo collage of word: Fall" title="Header Fall">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
        <a:stretch/>
      </xdr:blipFill>
      <xdr:spPr>
        <a:xfrm>
          <a:off x="3924300" y="114300"/>
          <a:ext cx="5067300"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59999389629810485"/>
    <pageSetUpPr autoPageBreaks="0" fitToPage="1"/>
  </sheetPr>
  <dimension ref="A1:L15"/>
  <sheetViews>
    <sheetView showGridLines="0" showRowColHeaders="0" zoomScaleNormal="100" workbookViewId="0">
      <selection activeCell="B2" sqref="B2:D2"/>
    </sheetView>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2" width="12.25" style="2" customWidth="1"/>
    <col min="13" max="13" width="1.625" style="2" customWidth="1"/>
    <col min="14" max="16384" width="8.75" style="2"/>
  </cols>
  <sheetData>
    <row r="1" spans="1:12" ht="9" customHeight="1" x14ac:dyDescent="0.4">
      <c r="I1" s="2" t="s">
        <v>2</v>
      </c>
    </row>
    <row r="2" spans="1:12" ht="96" customHeight="1" x14ac:dyDescent="0.4">
      <c r="B2" s="68" t="str">
        <f>"January "&amp;CalendarYear</f>
        <v>January 2024</v>
      </c>
      <c r="C2" s="68"/>
      <c r="D2" s="68"/>
      <c r="E2" s="3"/>
      <c r="F2" s="3"/>
      <c r="G2" s="3"/>
      <c r="H2" s="4"/>
    </row>
    <row r="3" spans="1:12" s="13" customFormat="1" ht="24" customHeight="1" x14ac:dyDescent="0.4">
      <c r="A3" s="12"/>
      <c r="B3" s="9" t="str">
        <f>WeekStart</f>
        <v>Sunday</v>
      </c>
      <c r="C3" s="10" t="str">
        <f t="shared" ref="C3:H3" si="0">TEXT(C4,"dddd")</f>
        <v>Monday</v>
      </c>
      <c r="D3" s="10" t="str">
        <f t="shared" si="0"/>
        <v>Tuesday</v>
      </c>
      <c r="E3" s="10" t="str">
        <f t="shared" si="0"/>
        <v>Wednesday</v>
      </c>
      <c r="F3" s="10" t="str">
        <f t="shared" si="0"/>
        <v>Thursday</v>
      </c>
      <c r="G3" s="10" t="str">
        <f t="shared" si="0"/>
        <v>Friday</v>
      </c>
      <c r="H3" s="11" t="str">
        <f t="shared" si="0"/>
        <v>Saturday</v>
      </c>
      <c r="K3" s="73" t="s">
        <v>3</v>
      </c>
      <c r="L3" s="73"/>
    </row>
    <row r="4" spans="1:12" s="6" customFormat="1" ht="24" customHeight="1" x14ac:dyDescent="0.4">
      <c r="A4" s="5"/>
      <c r="B4" s="14">
        <f t="array" ref="B4:H4">DaysAndWeeks+DATE(CalendarYear,1,1)-WEEKDAY(DATE(CalendarYear,1,1),(WeekStart="Monday")+1)+1</f>
        <v>45291</v>
      </c>
      <c r="C4" s="14">
        <v>45292</v>
      </c>
      <c r="D4" s="14">
        <v>45293</v>
      </c>
      <c r="E4" s="14">
        <v>45294</v>
      </c>
      <c r="F4" s="14">
        <v>45295</v>
      </c>
      <c r="G4" s="14">
        <v>45296</v>
      </c>
      <c r="H4" s="15">
        <v>45297</v>
      </c>
      <c r="K4" s="20" t="s">
        <v>4</v>
      </c>
      <c r="L4" s="20" t="s">
        <v>5</v>
      </c>
    </row>
    <row r="5" spans="1:12" s="18" customFormat="1" ht="56.1" customHeight="1" x14ac:dyDescent="0.4">
      <c r="A5" s="17"/>
      <c r="B5" s="16"/>
      <c r="C5" s="16"/>
      <c r="D5" s="16"/>
      <c r="E5" s="16"/>
      <c r="F5" s="16"/>
      <c r="G5" s="16"/>
      <c r="H5" s="16"/>
      <c r="K5" s="21">
        <v>2024</v>
      </c>
      <c r="L5" s="21" t="s">
        <v>0</v>
      </c>
    </row>
    <row r="6" spans="1:12" s="6" customFormat="1" ht="24" customHeight="1" x14ac:dyDescent="0.4">
      <c r="A6" s="5"/>
      <c r="B6" s="8">
        <f t="array" ref="B6:H6">DaysAndWeeks+DATE(CalendarYear,1,1)-WEEKDAY(DATE(CalendarYear,1,1),(WeekStart="Monday")+1)+8</f>
        <v>45298</v>
      </c>
      <c r="C6" s="8">
        <v>45299</v>
      </c>
      <c r="D6" s="8">
        <v>45300</v>
      </c>
      <c r="E6" s="8">
        <v>45301</v>
      </c>
      <c r="F6" s="8">
        <v>45302</v>
      </c>
      <c r="G6" s="8">
        <v>45303</v>
      </c>
      <c r="H6" s="8">
        <v>45304</v>
      </c>
    </row>
    <row r="7" spans="1:12" s="18" customFormat="1" ht="56.1" customHeight="1" x14ac:dyDescent="0.4">
      <c r="A7" s="17"/>
      <c r="B7" s="19"/>
      <c r="C7" s="19"/>
      <c r="D7" s="19"/>
      <c r="E7" s="19"/>
      <c r="F7" s="19"/>
      <c r="G7" s="19"/>
      <c r="H7" s="19"/>
    </row>
    <row r="8" spans="1:12" s="6" customFormat="1" ht="24" customHeight="1" x14ac:dyDescent="0.4">
      <c r="A8" s="5"/>
      <c r="B8" s="7">
        <f t="array" ref="B8:H8">DaysAndWeeks+DATE(CalendarYear,1,1)-WEEKDAY(DATE(CalendarYear,1,1),(WeekStart="Monday")+1)+15</f>
        <v>45305</v>
      </c>
      <c r="C8" s="7">
        <v>45306</v>
      </c>
      <c r="D8" s="7">
        <v>45307</v>
      </c>
      <c r="E8" s="7">
        <v>45308</v>
      </c>
      <c r="F8" s="7">
        <v>45309</v>
      </c>
      <c r="G8" s="7">
        <v>45310</v>
      </c>
      <c r="H8" s="7">
        <v>45311</v>
      </c>
    </row>
    <row r="9" spans="1:12" s="18" customFormat="1" ht="56.1" customHeight="1" x14ac:dyDescent="0.4">
      <c r="A9" s="17"/>
      <c r="B9" s="16"/>
      <c r="C9" s="16"/>
      <c r="D9" s="16"/>
      <c r="E9" s="16"/>
      <c r="F9" s="16"/>
      <c r="G9" s="16"/>
      <c r="H9" s="16"/>
    </row>
    <row r="10" spans="1:12" s="6" customFormat="1" ht="24" customHeight="1" x14ac:dyDescent="0.4">
      <c r="A10" s="5"/>
      <c r="B10" s="8">
        <f t="array" ref="B10:H10">DaysAndWeeks+DATE(CalendarYear,1,1)-WEEKDAY(DATE(CalendarYear,1,1),(WeekStart="Monday")+1)+22</f>
        <v>45312</v>
      </c>
      <c r="C10" s="8">
        <v>45313</v>
      </c>
      <c r="D10" s="8">
        <v>45314</v>
      </c>
      <c r="E10" s="8">
        <v>45315</v>
      </c>
      <c r="F10" s="8">
        <v>45316</v>
      </c>
      <c r="G10" s="8">
        <v>45317</v>
      </c>
      <c r="H10" s="8">
        <v>45318</v>
      </c>
    </row>
    <row r="11" spans="1:12" s="18" customFormat="1" ht="56.1" customHeight="1" x14ac:dyDescent="0.4">
      <c r="A11" s="17"/>
      <c r="B11" s="19"/>
      <c r="C11" s="19"/>
      <c r="D11" s="19"/>
      <c r="E11" s="19"/>
      <c r="F11" s="19"/>
      <c r="G11" s="19"/>
      <c r="H11" s="19"/>
    </row>
    <row r="12" spans="1:12" s="6" customFormat="1" ht="24" customHeight="1" x14ac:dyDescent="0.4">
      <c r="A12" s="5"/>
      <c r="B12" s="7">
        <f t="array" ref="B12:H12">DaysAndWeeks+DATE(CalendarYear,1,1)-WEEKDAY(DATE(CalendarYear,1,1),(WeekStart="Monday")+1)+29</f>
        <v>45319</v>
      </c>
      <c r="C12" s="7">
        <v>45320</v>
      </c>
      <c r="D12" s="7">
        <v>45321</v>
      </c>
      <c r="E12" s="7">
        <v>45322</v>
      </c>
      <c r="F12" s="7">
        <v>45323</v>
      </c>
      <c r="G12" s="7">
        <v>45324</v>
      </c>
      <c r="H12" s="7">
        <v>45325</v>
      </c>
    </row>
    <row r="13" spans="1:12" s="18" customFormat="1" ht="56.1" customHeight="1" x14ac:dyDescent="0.4">
      <c r="A13" s="17"/>
      <c r="B13" s="16"/>
      <c r="C13" s="16"/>
      <c r="D13" s="16"/>
      <c r="E13" s="16"/>
      <c r="F13" s="16"/>
      <c r="G13" s="16"/>
      <c r="H13" s="16"/>
    </row>
    <row r="14" spans="1:12" s="6" customFormat="1" ht="24" customHeight="1" x14ac:dyDescent="0.4">
      <c r="A14" s="5"/>
      <c r="B14" s="8">
        <f t="array" ref="B14:C14">DaysAndWeeks+DATE(CalendarYear,1,1)-WEEKDAY(DATE(CalendarYear,1,1),(WeekStart="Monday")+1)+36</f>
        <v>45326</v>
      </c>
      <c r="C14" s="8">
        <v>45327</v>
      </c>
      <c r="D14" s="69" t="s">
        <v>1</v>
      </c>
      <c r="E14" s="69"/>
      <c r="F14" s="69"/>
      <c r="G14" s="69"/>
      <c r="H14" s="70"/>
    </row>
    <row r="15" spans="1:12" s="18" customFormat="1" ht="56.1" customHeight="1" x14ac:dyDescent="0.4">
      <c r="A15" s="17"/>
      <c r="B15" s="19"/>
      <c r="C15" s="19"/>
      <c r="D15" s="71"/>
      <c r="E15" s="71"/>
      <c r="F15" s="71"/>
      <c r="G15" s="71"/>
      <c r="H15" s="72"/>
    </row>
  </sheetData>
  <mergeCells count="4">
    <mergeCell ref="B2:D2"/>
    <mergeCell ref="D14:H14"/>
    <mergeCell ref="D15:H15"/>
    <mergeCell ref="K3:L3"/>
  </mergeCells>
  <phoneticPr fontId="1"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elect a day from the list. Select CANCEL, then press ALT+DOWN ARROW to pick day from the drop-down list" prompt="Select week start day in this cell. Press ALT+DOWN ARROW to open drop-down list, press DOWN ARROW then ENTER to make selection" sqref="L5">
      <formula1>"Sunday, Monday"</formula1>
    </dataValidation>
    <dataValidation allowBlank="1" showInputMessage="1" showErrorMessage="1" prompt="Create a custom one-month calendar in this workbook. Customize year and starting day of the week for all months with this January worksheet. Each month is on a separate worksheet." sqref="A1"/>
    <dataValidation allowBlank="1" showInputMessage="1" showErrorMessage="1" prompt="Enter year in cell below" sqref="K4"/>
    <dataValidation allowBlank="1" showInputMessage="1" showErrorMessage="1" prompt="Select week start day in cell below" sqref="L4"/>
    <dataValidation allowBlank="1" showInputMessage="1" showErrorMessage="1" prompt="Enter year in this cell" sqref="K5"/>
    <dataValidation allowBlank="1" showInputMessage="1" showErrorMessage="1" prompt="This row contains weekday names for this calendar. This cell contains the starting day of the week. To change week start day, enter a new weekday in cell L5, in this worksheet." sqref="B3"/>
    <dataValidation allowBlank="1" showInputMessage="1" showErrorMessage="1" prompt="This row &amp; rows 6, 8, 10, 12 &amp; 14 contain calendar days of the week. If this cell doesn’t contain the number 1, then it is a day from the previous month. Enter notes in cell D15." sqref="B4"/>
    <dataValidation allowBlank="1" showInputMessage="1" showErrorMessage="1" prompt="The year in this cell is automatically updated based on the year entered in cell K5. Calendar below has dates for previous and next month with lighter font shade." sqref="B2:D2"/>
    <dataValidation allowBlank="1" showInputMessage="1" showErrorMessage="1" prompt="Automatically determined weekday" sqref="C3:H3"/>
    <dataValidation allowBlank="1" showInputMessage="1" showErrorMessage="1" prompt="This row &amp; rows 7, 9, 11, 13, &amp; 15 are cells for entering daily notes related to the calendar day in the cell above." sqref="B5"/>
    <dataValidation allowBlank="1" showInputMessage="1" prompt="Enter monthly Notes in this cell" sqref="D15:H15"/>
    <dataValidation allowBlank="1" showInputMessage="1" prompt="Enter monthly Notes in cell below" sqref="D14:H14"/>
    <dataValidation allowBlank="1" showInputMessage="1" showErrorMessage="1" prompt="Enter year and select calendar start day in cells below. These Calendar Settings cells will not print" sqref="K3"/>
  </dataValidations>
  <printOptions horizontalCentered="1"/>
  <pageMargins left="0.25" right="0.25" top="0.5" bottom="0.5" header="0.3" footer="0.3"/>
  <pageSetup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pageSetUpPr fitToPage="1"/>
  </sheetPr>
  <dimension ref="A1:I15"/>
  <sheetViews>
    <sheetView showGridLines="0" showRowColHeaders="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90" t="str">
        <f>"October "&amp;CalendarYear</f>
        <v>October 2024</v>
      </c>
      <c r="C2" s="90"/>
      <c r="D2" s="90"/>
      <c r="E2" s="3"/>
      <c r="F2" s="3"/>
      <c r="G2" s="3"/>
      <c r="H2" s="4"/>
    </row>
    <row r="3" spans="1:9" s="13" customFormat="1" ht="24" customHeight="1" x14ac:dyDescent="0.4">
      <c r="A3" s="12"/>
      <c r="B3" s="22" t="str">
        <f>WeekStart</f>
        <v>Sunday</v>
      </c>
      <c r="C3" s="23" t="str">
        <f t="shared" ref="C3:H3" si="0">TEXT(C4,"dddd")</f>
        <v>Monday</v>
      </c>
      <c r="D3" s="23" t="str">
        <f t="shared" si="0"/>
        <v>Tuesday</v>
      </c>
      <c r="E3" s="23" t="str">
        <f t="shared" si="0"/>
        <v>Wednesday</v>
      </c>
      <c r="F3" s="23" t="str">
        <f t="shared" si="0"/>
        <v>Thursday</v>
      </c>
      <c r="G3" s="23" t="str">
        <f t="shared" si="0"/>
        <v>Friday</v>
      </c>
      <c r="H3" s="24" t="str">
        <f t="shared" si="0"/>
        <v>Saturday</v>
      </c>
    </row>
    <row r="4" spans="1:9" s="6" customFormat="1" ht="24" customHeight="1" x14ac:dyDescent="0.4">
      <c r="A4" s="5"/>
      <c r="B4" s="41">
        <f t="array" ref="B4:H4">DaysAndWeeks+DATE(CalendarYear,10,1)-WEEKDAY(DATE(CalendarYear,10,1),(WeekStart="Monday")+1)+1</f>
        <v>45564</v>
      </c>
      <c r="C4" s="41">
        <v>45565</v>
      </c>
      <c r="D4" s="41">
        <v>45566</v>
      </c>
      <c r="E4" s="41">
        <v>45567</v>
      </c>
      <c r="F4" s="41">
        <v>45568</v>
      </c>
      <c r="G4" s="41">
        <v>45569</v>
      </c>
      <c r="H4" s="41">
        <v>45570</v>
      </c>
    </row>
    <row r="5" spans="1:9" s="18" customFormat="1" ht="56.1" customHeight="1" x14ac:dyDescent="0.4">
      <c r="A5" s="17"/>
      <c r="B5" s="43"/>
      <c r="C5" s="43"/>
      <c r="D5" s="43"/>
      <c r="E5" s="43"/>
      <c r="F5" s="43"/>
      <c r="G5" s="43"/>
      <c r="H5" s="43"/>
    </row>
    <row r="6" spans="1:9" s="6" customFormat="1" ht="24" customHeight="1" x14ac:dyDescent="0.4">
      <c r="A6" s="5"/>
      <c r="B6" s="44">
        <f t="array" ref="B6:H6">DaysAndWeeks+DATE(CalendarYear,10,1)-WEEKDAY(DATE(CalendarYear,10,1),(WeekStart="Monday")+1)+8</f>
        <v>45571</v>
      </c>
      <c r="C6" s="44">
        <v>45572</v>
      </c>
      <c r="D6" s="44">
        <v>45573</v>
      </c>
      <c r="E6" s="44">
        <v>45574</v>
      </c>
      <c r="F6" s="44">
        <v>45575</v>
      </c>
      <c r="G6" s="44">
        <v>45576</v>
      </c>
      <c r="H6" s="44">
        <v>45577</v>
      </c>
    </row>
    <row r="7" spans="1:9" s="18" customFormat="1" ht="56.1" customHeight="1" x14ac:dyDescent="0.4">
      <c r="A7" s="17"/>
      <c r="B7" s="42"/>
      <c r="C7" s="42"/>
      <c r="D7" s="42"/>
      <c r="E7" s="42"/>
      <c r="F7" s="42"/>
      <c r="G7" s="42"/>
      <c r="H7" s="42"/>
    </row>
    <row r="8" spans="1:9" s="6" customFormat="1" ht="24" customHeight="1" x14ac:dyDescent="0.4">
      <c r="A8" s="5"/>
      <c r="B8" s="45">
        <f t="array" ref="B8:H8">DaysAndWeeks+DATE(CalendarYear,10,1)-WEEKDAY(DATE(CalendarYear,10,1),(WeekStart="Monday")+1)+15</f>
        <v>45578</v>
      </c>
      <c r="C8" s="45">
        <v>45579</v>
      </c>
      <c r="D8" s="45">
        <v>45580</v>
      </c>
      <c r="E8" s="45">
        <v>45581</v>
      </c>
      <c r="F8" s="45">
        <v>45582</v>
      </c>
      <c r="G8" s="45">
        <v>45583</v>
      </c>
      <c r="H8" s="45">
        <v>45584</v>
      </c>
    </row>
    <row r="9" spans="1:9" s="18" customFormat="1" ht="56.1" customHeight="1" x14ac:dyDescent="0.4">
      <c r="A9" s="17"/>
      <c r="B9" s="43"/>
      <c r="C9" s="43"/>
      <c r="D9" s="43"/>
      <c r="E9" s="43"/>
      <c r="F9" s="43"/>
      <c r="G9" s="43"/>
      <c r="H9" s="43"/>
    </row>
    <row r="10" spans="1:9" s="6" customFormat="1" ht="24" customHeight="1" x14ac:dyDescent="0.4">
      <c r="A10" s="5"/>
      <c r="B10" s="44">
        <f t="array" ref="B10:H10">DaysAndWeeks+DATE(CalendarYear,10,1)-WEEKDAY(DATE(CalendarYear,10,1),(WeekStart="Monday")+1)+22</f>
        <v>45585</v>
      </c>
      <c r="C10" s="44">
        <v>45586</v>
      </c>
      <c r="D10" s="44">
        <v>45587</v>
      </c>
      <c r="E10" s="44">
        <v>45588</v>
      </c>
      <c r="F10" s="44">
        <v>45589</v>
      </c>
      <c r="G10" s="44">
        <v>45590</v>
      </c>
      <c r="H10" s="44">
        <v>45591</v>
      </c>
    </row>
    <row r="11" spans="1:9" s="18" customFormat="1" ht="56.1" customHeight="1" x14ac:dyDescent="0.4">
      <c r="A11" s="17"/>
      <c r="B11" s="42"/>
      <c r="C11" s="42"/>
      <c r="D11" s="42"/>
      <c r="E11" s="42"/>
      <c r="F11" s="42"/>
      <c r="G11" s="42"/>
      <c r="H11" s="42"/>
    </row>
    <row r="12" spans="1:9" s="6" customFormat="1" ht="24" customHeight="1" x14ac:dyDescent="0.4">
      <c r="A12" s="5"/>
      <c r="B12" s="45">
        <f t="array" ref="B12:H12">DaysAndWeeks+DATE(CalendarYear,10,1)-WEEKDAY(DATE(CalendarYear,10,1),(WeekStart="Monday")+1)+29</f>
        <v>45592</v>
      </c>
      <c r="C12" s="45">
        <v>45593</v>
      </c>
      <c r="D12" s="45">
        <v>45594</v>
      </c>
      <c r="E12" s="45">
        <v>45595</v>
      </c>
      <c r="F12" s="45">
        <v>45596</v>
      </c>
      <c r="G12" s="45">
        <v>45597</v>
      </c>
      <c r="H12" s="45">
        <v>45598</v>
      </c>
    </row>
    <row r="13" spans="1:9" s="18" customFormat="1" ht="56.1" customHeight="1" x14ac:dyDescent="0.4">
      <c r="A13" s="17"/>
      <c r="B13" s="43"/>
      <c r="C13" s="43"/>
      <c r="D13" s="43"/>
      <c r="E13" s="43"/>
      <c r="F13" s="43"/>
      <c r="G13" s="43"/>
      <c r="H13" s="43"/>
    </row>
    <row r="14" spans="1:9" s="6" customFormat="1" ht="24" customHeight="1" x14ac:dyDescent="0.4">
      <c r="A14" s="5"/>
      <c r="B14" s="44">
        <f t="array" ref="B14:C14">DaysAndWeeks+DATE(CalendarYear,10,1)-WEEKDAY(DATE(CalendarYear,10,1),(WeekStart="Monday")+1)+36</f>
        <v>45599</v>
      </c>
      <c r="C14" s="44">
        <v>45600</v>
      </c>
      <c r="D14" s="91" t="s">
        <v>1</v>
      </c>
      <c r="E14" s="91"/>
      <c r="F14" s="91"/>
      <c r="G14" s="91"/>
      <c r="H14" s="92"/>
    </row>
    <row r="15" spans="1:9" s="18" customFormat="1" ht="56.1" customHeight="1" x14ac:dyDescent="0.4">
      <c r="A15" s="17"/>
      <c r="B15" s="42"/>
      <c r="C15" s="42"/>
      <c r="D15" s="93"/>
      <c r="E15" s="93"/>
      <c r="F15" s="93"/>
      <c r="G15" s="93"/>
      <c r="H15" s="94"/>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Automatically determined weekday" sqref="C3:H3"/>
    <dataValidation allowBlank="1" showInputMessage="1" showErrorMessage="1" prompt="October month calendar" sqref="A1"/>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This row contains weekday names for this calendar. This cell contains the starting day of the week. To change week start day, select a new weekday in January worksheet cell L5." sqref="B3"/>
    <dataValidation allowBlank="1" showInputMessage="1" prompt="Enter monthly Notes in cell below" sqref="D14:H14"/>
    <dataValidation allowBlank="1" showInputMessage="1" prompt="Enter monthly Notes in this cell" sqref="D15:H15"/>
    <dataValidation allowBlank="1" showInputMessage="1" showErrorMessage="1" prompt="This row &amp; rows 7, 9, 11, 13, &amp; 15 are cells for entering daily notes related to the calendar day in the cell above." sqref="B5"/>
    <dataValidation allowBlank="1" showInputMessage="1" showErrorMessage="1" prompt="This row &amp; rows 6, 8, 10, 12 &amp; 14 contain calendar days of the week. If this cell doesn’t contain the number 1, then it is a day from the previous month. Enter notes in cell D15." sqref="B4"/>
  </dataValidations>
  <printOptions horizontalCentered="1"/>
  <pageMargins left="0.25" right="0.25" top="0.5" bottom="0.5" header="0.3" footer="0.3"/>
  <pageSetup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pageSetUpPr fitToPage="1"/>
  </sheetPr>
  <dimension ref="A1:I15"/>
  <sheetViews>
    <sheetView showGridLines="0" showRowColHeaders="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90" t="str">
        <f>"November "&amp;CalendarYear</f>
        <v>November 2024</v>
      </c>
      <c r="C2" s="90"/>
      <c r="D2" s="90"/>
      <c r="E2" s="3"/>
      <c r="F2" s="3"/>
      <c r="G2" s="3"/>
      <c r="H2" s="4"/>
    </row>
    <row r="3" spans="1:9" s="13" customFormat="1" ht="24" customHeight="1" x14ac:dyDescent="0.4">
      <c r="A3" s="12"/>
      <c r="B3" s="22" t="str">
        <f>WeekStart</f>
        <v>Sunday</v>
      </c>
      <c r="C3" s="23" t="str">
        <f t="shared" ref="C3:H3" si="0">TEXT(C4,"dddd")</f>
        <v>Monday</v>
      </c>
      <c r="D3" s="23" t="str">
        <f t="shared" si="0"/>
        <v>Tuesday</v>
      </c>
      <c r="E3" s="23" t="str">
        <f t="shared" si="0"/>
        <v>Wednesday</v>
      </c>
      <c r="F3" s="23" t="str">
        <f t="shared" si="0"/>
        <v>Thursday</v>
      </c>
      <c r="G3" s="23" t="str">
        <f t="shared" si="0"/>
        <v>Friday</v>
      </c>
      <c r="H3" s="24" t="str">
        <f t="shared" si="0"/>
        <v>Saturday</v>
      </c>
    </row>
    <row r="4" spans="1:9" s="6" customFormat="1" ht="24" customHeight="1" x14ac:dyDescent="0.4">
      <c r="A4" s="5"/>
      <c r="B4" s="41">
        <f t="array" ref="B4:H4">DaysAndWeeks+DATE(CalendarYear,11,1)-WEEKDAY(DATE(CalendarYear,11,1),(WeekStart="Monday")+1)+1</f>
        <v>45592</v>
      </c>
      <c r="C4" s="41">
        <v>45593</v>
      </c>
      <c r="D4" s="41">
        <v>45594</v>
      </c>
      <c r="E4" s="41">
        <v>45595</v>
      </c>
      <c r="F4" s="41">
        <v>45596</v>
      </c>
      <c r="G4" s="41">
        <v>45597</v>
      </c>
      <c r="H4" s="41">
        <v>45598</v>
      </c>
    </row>
    <row r="5" spans="1:9" s="18" customFormat="1" ht="56.1" customHeight="1" x14ac:dyDescent="0.4">
      <c r="A5" s="17"/>
      <c r="B5" s="43"/>
      <c r="C5" s="43"/>
      <c r="D5" s="43"/>
      <c r="E5" s="43"/>
      <c r="F5" s="43"/>
      <c r="G5" s="43"/>
      <c r="H5" s="43"/>
    </row>
    <row r="6" spans="1:9" s="6" customFormat="1" ht="24" customHeight="1" x14ac:dyDescent="0.4">
      <c r="A6" s="5"/>
      <c r="B6" s="44">
        <f t="array" ref="B6:H6">DaysAndWeeks+DATE(CalendarYear,11,1)-WEEKDAY(DATE(CalendarYear,11,1),(WeekStart="Monday")+1)+8</f>
        <v>45599</v>
      </c>
      <c r="C6" s="44">
        <v>45600</v>
      </c>
      <c r="D6" s="44">
        <v>45601</v>
      </c>
      <c r="E6" s="44">
        <v>45602</v>
      </c>
      <c r="F6" s="44">
        <v>45603</v>
      </c>
      <c r="G6" s="44">
        <v>45604</v>
      </c>
      <c r="H6" s="44">
        <v>45605</v>
      </c>
    </row>
    <row r="7" spans="1:9" s="18" customFormat="1" ht="56.1" customHeight="1" x14ac:dyDescent="0.4">
      <c r="A7" s="17"/>
      <c r="B7" s="42"/>
      <c r="C7" s="42"/>
      <c r="D7" s="42"/>
      <c r="E7" s="42"/>
      <c r="F7" s="42"/>
      <c r="G7" s="42"/>
      <c r="H7" s="42"/>
    </row>
    <row r="8" spans="1:9" s="6" customFormat="1" ht="24" customHeight="1" x14ac:dyDescent="0.4">
      <c r="A8" s="5"/>
      <c r="B8" s="45">
        <f t="array" ref="B8:H8">DaysAndWeeks+DATE(CalendarYear,11,1)-WEEKDAY(DATE(CalendarYear,11,1),(WeekStart="Monday")+1)+15</f>
        <v>45606</v>
      </c>
      <c r="C8" s="45">
        <v>45607</v>
      </c>
      <c r="D8" s="45">
        <v>45608</v>
      </c>
      <c r="E8" s="45">
        <v>45609</v>
      </c>
      <c r="F8" s="45">
        <v>45610</v>
      </c>
      <c r="G8" s="45">
        <v>45611</v>
      </c>
      <c r="H8" s="45">
        <v>45612</v>
      </c>
    </row>
    <row r="9" spans="1:9" s="18" customFormat="1" ht="56.1" customHeight="1" x14ac:dyDescent="0.4">
      <c r="A9" s="17"/>
      <c r="B9" s="43"/>
      <c r="C9" s="43"/>
      <c r="D9" s="43"/>
      <c r="E9" s="43"/>
      <c r="F9" s="43"/>
      <c r="G9" s="43"/>
      <c r="H9" s="43"/>
    </row>
    <row r="10" spans="1:9" s="6" customFormat="1" ht="24" customHeight="1" x14ac:dyDescent="0.4">
      <c r="A10" s="5"/>
      <c r="B10" s="44">
        <f t="array" ref="B10:H10">DaysAndWeeks+DATE(CalendarYear,11,1)-WEEKDAY(DATE(CalendarYear,11,1),(WeekStart="Monday")+1)+22</f>
        <v>45613</v>
      </c>
      <c r="C10" s="44">
        <v>45614</v>
      </c>
      <c r="D10" s="44">
        <v>45615</v>
      </c>
      <c r="E10" s="44">
        <v>45616</v>
      </c>
      <c r="F10" s="44">
        <v>45617</v>
      </c>
      <c r="G10" s="44">
        <v>45618</v>
      </c>
      <c r="H10" s="44">
        <v>45619</v>
      </c>
    </row>
    <row r="11" spans="1:9" s="18" customFormat="1" ht="56.1" customHeight="1" x14ac:dyDescent="0.4">
      <c r="A11" s="17"/>
      <c r="B11" s="42"/>
      <c r="C11" s="42"/>
      <c r="D11" s="42"/>
      <c r="E11" s="42"/>
      <c r="F11" s="42"/>
      <c r="G11" s="42"/>
      <c r="H11" s="42"/>
    </row>
    <row r="12" spans="1:9" s="6" customFormat="1" ht="24" customHeight="1" x14ac:dyDescent="0.4">
      <c r="A12" s="5"/>
      <c r="B12" s="45">
        <f t="array" ref="B12:H12">DaysAndWeeks+DATE(CalendarYear,11,1)-WEEKDAY(DATE(CalendarYear,11,1),(WeekStart="Monday")+1)+29</f>
        <v>45620</v>
      </c>
      <c r="C12" s="45">
        <v>45621</v>
      </c>
      <c r="D12" s="45">
        <v>45622</v>
      </c>
      <c r="E12" s="45">
        <v>45623</v>
      </c>
      <c r="F12" s="45">
        <v>45624</v>
      </c>
      <c r="G12" s="45">
        <v>45625</v>
      </c>
      <c r="H12" s="45">
        <v>45626</v>
      </c>
    </row>
    <row r="13" spans="1:9" s="18" customFormat="1" ht="56.1" customHeight="1" x14ac:dyDescent="0.4">
      <c r="A13" s="17"/>
      <c r="B13" s="43"/>
      <c r="C13" s="43"/>
      <c r="D13" s="43"/>
      <c r="E13" s="43"/>
      <c r="F13" s="43"/>
      <c r="G13" s="43"/>
      <c r="H13" s="43"/>
    </row>
    <row r="14" spans="1:9" s="6" customFormat="1" ht="24" customHeight="1" x14ac:dyDescent="0.4">
      <c r="A14" s="5"/>
      <c r="B14" s="44">
        <f t="array" ref="B14:C14">DaysAndWeeks+DATE(CalendarYear,11,1)-WEEKDAY(DATE(CalendarYear,11,1),(WeekStart="Monday")+1)+36</f>
        <v>45627</v>
      </c>
      <c r="C14" s="44">
        <v>45628</v>
      </c>
      <c r="D14" s="91" t="s">
        <v>1</v>
      </c>
      <c r="E14" s="91"/>
      <c r="F14" s="91"/>
      <c r="G14" s="91"/>
      <c r="H14" s="92"/>
    </row>
    <row r="15" spans="1:9" s="18" customFormat="1" ht="56.1" customHeight="1" x14ac:dyDescent="0.4">
      <c r="A15" s="17"/>
      <c r="B15" s="42"/>
      <c r="C15" s="42"/>
      <c r="D15" s="93"/>
      <c r="E15" s="93"/>
      <c r="F15" s="93"/>
      <c r="G15" s="93"/>
      <c r="H15" s="94"/>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Automatically determined weekday" sqref="C3:H3"/>
    <dataValidation allowBlank="1" showInputMessage="1" showErrorMessage="1" prompt="November month calendar" sqref="A1"/>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This row &amp; rows 6, 8, 10, 12 &amp; 14 contain calendar days of the week. If this cell doesn’t contain the number 1, then it is a day from the previous month. Enter notes in cell D15." sqref="B4"/>
    <dataValidation allowBlank="1" showInputMessage="1" showErrorMessage="1" prompt="This row &amp; rows 7, 9, 11, 13, &amp; 15 are cells for entering daily notes related to the calendar day in the cell above." sqref="B5"/>
    <dataValidation allowBlank="1" showInputMessage="1" prompt="Enter monthly Notes in this cell" sqref="D15:H15"/>
    <dataValidation allowBlank="1" showInputMessage="1" prompt="Enter monthly Notes in cell below" sqref="D14:H14"/>
    <dataValidation allowBlank="1" showInputMessage="1" showErrorMessage="1" prompt="This row contains weekday names for this calendar. This cell contains the starting day of the week. To change week start day, select a new weekday in January worksheet cell L5." sqref="B3"/>
  </dataValidations>
  <printOptions horizontalCentered="1"/>
  <pageMargins left="0.25" right="0.25" top="0.5" bottom="0.5" header="0.3" footer="0.3"/>
  <pageSetup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59999389629810485"/>
    <pageSetUpPr fitToPage="1"/>
  </sheetPr>
  <dimension ref="A1:I15"/>
  <sheetViews>
    <sheetView showGridLines="0" showRowColHeaders="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68" t="str">
        <f>"December "&amp;CalendarYear</f>
        <v>December 2024</v>
      </c>
      <c r="C2" s="68"/>
      <c r="D2" s="68"/>
      <c r="E2" s="3"/>
      <c r="F2" s="3"/>
      <c r="G2" s="3"/>
      <c r="H2" s="4"/>
    </row>
    <row r="3" spans="1:9" s="13" customFormat="1" ht="24" customHeight="1" x14ac:dyDescent="0.4">
      <c r="A3" s="12"/>
      <c r="B3" s="9" t="str">
        <f>WeekStart</f>
        <v>Sunday</v>
      </c>
      <c r="C3" s="10" t="str">
        <f t="shared" ref="C3:H3" si="0">TEXT(C4,"dddd")</f>
        <v>Monday</v>
      </c>
      <c r="D3" s="10" t="str">
        <f t="shared" si="0"/>
        <v>Tuesday</v>
      </c>
      <c r="E3" s="10" t="str">
        <f t="shared" si="0"/>
        <v>Wednesday</v>
      </c>
      <c r="F3" s="10" t="str">
        <f t="shared" si="0"/>
        <v>Thursday</v>
      </c>
      <c r="G3" s="10" t="str">
        <f t="shared" si="0"/>
        <v>Friday</v>
      </c>
      <c r="H3" s="11" t="str">
        <f t="shared" si="0"/>
        <v>Saturday</v>
      </c>
    </row>
    <row r="4" spans="1:9" s="6" customFormat="1" ht="24" customHeight="1" x14ac:dyDescent="0.4">
      <c r="A4" s="5"/>
      <c r="B4" s="14">
        <f t="array" ref="B4:H4">DaysAndWeeks+DATE(CalendarYear,12,1)-WEEKDAY(DATE(CalendarYear,12,1),(WeekStart="Monday")+1)+1</f>
        <v>45627</v>
      </c>
      <c r="C4" s="14">
        <v>45628</v>
      </c>
      <c r="D4" s="14">
        <v>45629</v>
      </c>
      <c r="E4" s="14">
        <v>45630</v>
      </c>
      <c r="F4" s="14">
        <v>45631</v>
      </c>
      <c r="G4" s="14">
        <v>45632</v>
      </c>
      <c r="H4" s="15">
        <v>45633</v>
      </c>
    </row>
    <row r="5" spans="1:9" s="18" customFormat="1" ht="56.1" customHeight="1" x14ac:dyDescent="0.4">
      <c r="A5" s="17"/>
      <c r="B5" s="16"/>
      <c r="C5" s="16"/>
      <c r="D5" s="16"/>
      <c r="E5" s="16"/>
      <c r="F5" s="16"/>
      <c r="G5" s="16"/>
      <c r="H5" s="16"/>
    </row>
    <row r="6" spans="1:9" s="6" customFormat="1" ht="24" customHeight="1" x14ac:dyDescent="0.4">
      <c r="A6" s="5"/>
      <c r="B6" s="8">
        <f t="array" ref="B6:H6">DaysAndWeeks+DATE(CalendarYear,12,1)-WEEKDAY(DATE(CalendarYear,12,1),(WeekStart="Monday")+1)+8</f>
        <v>45634</v>
      </c>
      <c r="C6" s="8">
        <v>45635</v>
      </c>
      <c r="D6" s="8">
        <v>45636</v>
      </c>
      <c r="E6" s="8">
        <v>45637</v>
      </c>
      <c r="F6" s="8">
        <v>45638</v>
      </c>
      <c r="G6" s="8">
        <v>45639</v>
      </c>
      <c r="H6" s="8">
        <v>45640</v>
      </c>
    </row>
    <row r="7" spans="1:9" s="18" customFormat="1" ht="56.1" customHeight="1" x14ac:dyDescent="0.4">
      <c r="A7" s="17"/>
      <c r="B7" s="19"/>
      <c r="C7" s="19"/>
      <c r="D7" s="19"/>
      <c r="E7" s="19"/>
      <c r="F7" s="19"/>
      <c r="G7" s="19"/>
      <c r="H7" s="19"/>
    </row>
    <row r="8" spans="1:9" s="6" customFormat="1" ht="24" customHeight="1" x14ac:dyDescent="0.4">
      <c r="A8" s="5"/>
      <c r="B8" s="7">
        <f t="array" ref="B8:H8">DaysAndWeeks+DATE(CalendarYear,12,1)-WEEKDAY(DATE(CalendarYear,12,1),(WeekStart="Monday")+1)+15</f>
        <v>45641</v>
      </c>
      <c r="C8" s="7">
        <v>45642</v>
      </c>
      <c r="D8" s="7">
        <v>45643</v>
      </c>
      <c r="E8" s="7">
        <v>45644</v>
      </c>
      <c r="F8" s="7">
        <v>45645</v>
      </c>
      <c r="G8" s="7">
        <v>45646</v>
      </c>
      <c r="H8" s="7">
        <v>45647</v>
      </c>
    </row>
    <row r="9" spans="1:9" s="18" customFormat="1" ht="56.1" customHeight="1" x14ac:dyDescent="0.4">
      <c r="A9" s="17"/>
      <c r="B9" s="16"/>
      <c r="C9" s="16"/>
      <c r="D9" s="16"/>
      <c r="E9" s="16"/>
      <c r="F9" s="16"/>
      <c r="G9" s="16"/>
      <c r="H9" s="16"/>
    </row>
    <row r="10" spans="1:9" s="6" customFormat="1" ht="24" customHeight="1" x14ac:dyDescent="0.4">
      <c r="A10" s="5"/>
      <c r="B10" s="8">
        <f t="array" ref="B10:H10">DaysAndWeeks+DATE(CalendarYear,12,1)-WEEKDAY(DATE(CalendarYear,12,1),(WeekStart="Monday")+1)+22</f>
        <v>45648</v>
      </c>
      <c r="C10" s="8">
        <v>45649</v>
      </c>
      <c r="D10" s="8">
        <v>45650</v>
      </c>
      <c r="E10" s="8">
        <v>45651</v>
      </c>
      <c r="F10" s="8">
        <v>45652</v>
      </c>
      <c r="G10" s="8">
        <v>45653</v>
      </c>
      <c r="H10" s="8">
        <v>45654</v>
      </c>
    </row>
    <row r="11" spans="1:9" s="18" customFormat="1" ht="56.1" customHeight="1" x14ac:dyDescent="0.4">
      <c r="A11" s="17"/>
      <c r="B11" s="19"/>
      <c r="C11" s="19"/>
      <c r="D11" s="19"/>
      <c r="E11" s="19"/>
      <c r="F11" s="19"/>
      <c r="G11" s="19"/>
      <c r="H11" s="19"/>
    </row>
    <row r="12" spans="1:9" s="6" customFormat="1" ht="24" customHeight="1" x14ac:dyDescent="0.4">
      <c r="A12" s="5"/>
      <c r="B12" s="7">
        <f t="array" ref="B12:H12">DaysAndWeeks+DATE(CalendarYear,12,1)-WEEKDAY(DATE(CalendarYear,12,1),(WeekStart="Monday")+1)+29</f>
        <v>45655</v>
      </c>
      <c r="C12" s="7">
        <v>45656</v>
      </c>
      <c r="D12" s="7">
        <v>45657</v>
      </c>
      <c r="E12" s="7">
        <v>45658</v>
      </c>
      <c r="F12" s="7">
        <v>45659</v>
      </c>
      <c r="G12" s="7">
        <v>45660</v>
      </c>
      <c r="H12" s="7">
        <v>45661</v>
      </c>
    </row>
    <row r="13" spans="1:9" s="18" customFormat="1" ht="56.1" customHeight="1" x14ac:dyDescent="0.4">
      <c r="A13" s="17"/>
      <c r="B13" s="16"/>
      <c r="C13" s="16"/>
      <c r="D13" s="16"/>
      <c r="E13" s="16"/>
      <c r="F13" s="16"/>
      <c r="G13" s="16"/>
      <c r="H13" s="16"/>
    </row>
    <row r="14" spans="1:9" s="6" customFormat="1" ht="24" customHeight="1" x14ac:dyDescent="0.4">
      <c r="A14" s="5"/>
      <c r="B14" s="8">
        <f t="array" ref="B14:C14">DaysAndWeeks+DATE(CalendarYear,12,1)-WEEKDAY(DATE(CalendarYear,12,1),(WeekStart="Monday")+1)+36</f>
        <v>45662</v>
      </c>
      <c r="C14" s="8">
        <v>45663</v>
      </c>
      <c r="D14" s="69" t="s">
        <v>1</v>
      </c>
      <c r="E14" s="69"/>
      <c r="F14" s="69"/>
      <c r="G14" s="69"/>
      <c r="H14" s="70"/>
    </row>
    <row r="15" spans="1:9" s="18" customFormat="1" ht="56.1" customHeight="1" x14ac:dyDescent="0.4">
      <c r="A15" s="17"/>
      <c r="B15" s="19"/>
      <c r="C15" s="19"/>
      <c r="D15" s="71"/>
      <c r="E15" s="71"/>
      <c r="F15" s="71"/>
      <c r="G15" s="71"/>
      <c r="H15" s="72"/>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Automatically determined weekday" sqref="C3:H3"/>
    <dataValidation allowBlank="1" showInputMessage="1" showErrorMessage="1" prompt="December month calendar" sqref="A1"/>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This row contains weekday names for this calendar. This cell contains the starting day of the week. To change week start day, select a new weekday in January worksheet cell L5." sqref="B3"/>
    <dataValidation allowBlank="1" showInputMessage="1" prompt="Enter monthly Notes in cell below" sqref="D14:H14"/>
    <dataValidation allowBlank="1" showInputMessage="1" prompt="Enter monthly Notes in this cell" sqref="D15:H15"/>
    <dataValidation allowBlank="1" showInputMessage="1" showErrorMessage="1" prompt="This row &amp; rows 7, 9, 11, 13, &amp; 15 are cells for entering daily notes related to the calendar day in the cell above." sqref="B5"/>
    <dataValidation allowBlank="1" showInputMessage="1" showErrorMessage="1" prompt="This row &amp; rows 6, 8, 10, 12 &amp; 14 contain calendar days of the week. If this cell doesn’t contain the number 1, then it is a day from the previous month. Enter notes in cell D15." sqref="B4"/>
  </dataValidations>
  <printOptions horizontalCentered="1"/>
  <pageMargins left="0.25" right="0.25" top="0.5" bottom="0.5" header="0.3" footer="0.3"/>
  <pageSetup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pageSetUpPr fitToPage="1"/>
  </sheetPr>
  <dimension ref="A1:I15"/>
  <sheetViews>
    <sheetView showGridLines="0" showRowColHeaders="0" tabSelected="1" zoomScaleNormal="100" workbookViewId="0">
      <selection activeCell="E2" sqref="E2"/>
    </sheetView>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74" t="str">
        <f>"February "&amp;CalendarYear</f>
        <v>February 2024</v>
      </c>
      <c r="C2" s="74"/>
      <c r="D2" s="74"/>
      <c r="E2" s="67" t="s">
        <v>36</v>
      </c>
      <c r="F2"/>
      <c r="G2" s="46"/>
      <c r="H2" s="66"/>
    </row>
    <row r="3" spans="1:9" s="13" customFormat="1" ht="24" customHeight="1" x14ac:dyDescent="0.4">
      <c r="A3" s="12"/>
      <c r="B3" s="52" t="str">
        <f>WeekStart</f>
        <v>Sunday</v>
      </c>
      <c r="C3" s="53" t="str">
        <f t="shared" ref="C3:H3" si="0">TEXT(C4,"dddd")</f>
        <v>Monday</v>
      </c>
      <c r="D3" s="53" t="str">
        <f t="shared" si="0"/>
        <v>Tuesday</v>
      </c>
      <c r="E3" s="53" t="str">
        <f t="shared" si="0"/>
        <v>Wednesday</v>
      </c>
      <c r="F3" s="53" t="str">
        <f t="shared" si="0"/>
        <v>Thursday</v>
      </c>
      <c r="G3" s="53" t="str">
        <f t="shared" si="0"/>
        <v>Friday</v>
      </c>
      <c r="H3" s="54" t="str">
        <f t="shared" si="0"/>
        <v>Saturday</v>
      </c>
    </row>
    <row r="4" spans="1:9" s="6" customFormat="1" ht="24" customHeight="1" x14ac:dyDescent="0.65">
      <c r="A4" s="5"/>
      <c r="B4" s="14">
        <f t="array" ref="B4:H4">DaysAndWeeks+DATE(CalendarYear,2,1)-WEEKDAY(DATE(CalendarYear,2,1),(WeekStart="Monday")+1)+1</f>
        <v>45319</v>
      </c>
      <c r="C4" s="50">
        <v>45320</v>
      </c>
      <c r="D4" s="65">
        <v>45321</v>
      </c>
      <c r="E4" s="50">
        <v>45322</v>
      </c>
      <c r="F4" s="50">
        <v>45323</v>
      </c>
      <c r="G4" s="50">
        <v>45324</v>
      </c>
      <c r="H4" s="51">
        <v>45325</v>
      </c>
    </row>
    <row r="5" spans="1:9" s="18" customFormat="1" ht="56.1" customHeight="1" x14ac:dyDescent="0.4">
      <c r="A5" s="17"/>
      <c r="B5" s="16"/>
      <c r="C5" s="47"/>
      <c r="D5" s="47"/>
      <c r="E5" s="47"/>
      <c r="F5" s="55" t="s">
        <v>6</v>
      </c>
      <c r="G5" s="57" t="s">
        <v>33</v>
      </c>
      <c r="H5" s="62" t="s">
        <v>32</v>
      </c>
    </row>
    <row r="6" spans="1:9" s="6" customFormat="1" ht="24" customHeight="1" x14ac:dyDescent="0.4">
      <c r="A6" s="5"/>
      <c r="B6" s="49">
        <f t="array" ref="B6:H6">DaysAndWeeks+DATE(CalendarYear,2,1)-WEEKDAY(DATE(CalendarYear,2,1),(WeekStart="Monday")+1)+8</f>
        <v>45326</v>
      </c>
      <c r="C6" s="49">
        <v>45327</v>
      </c>
      <c r="D6" s="49">
        <v>45328</v>
      </c>
      <c r="E6" s="49">
        <v>45329</v>
      </c>
      <c r="F6" s="49">
        <v>45330</v>
      </c>
      <c r="G6" s="49">
        <v>45331</v>
      </c>
      <c r="H6" s="49">
        <v>45332</v>
      </c>
    </row>
    <row r="7" spans="1:9" s="18" customFormat="1" ht="56.1" customHeight="1" x14ac:dyDescent="0.4">
      <c r="A7" s="17"/>
      <c r="B7" s="63" t="s">
        <v>7</v>
      </c>
      <c r="C7" s="61" t="s">
        <v>8</v>
      </c>
      <c r="D7" s="58" t="s">
        <v>9</v>
      </c>
      <c r="E7" s="59" t="s">
        <v>10</v>
      </c>
      <c r="F7" s="58" t="s">
        <v>11</v>
      </c>
      <c r="G7" s="61" t="s">
        <v>12</v>
      </c>
      <c r="H7" s="58" t="s">
        <v>17</v>
      </c>
    </row>
    <row r="8" spans="1:9" s="6" customFormat="1" ht="24" customHeight="1" x14ac:dyDescent="0.4">
      <c r="A8" s="5"/>
      <c r="B8" s="48">
        <f t="array" ref="B8:H8">DaysAndWeeks+DATE(CalendarYear,2,1)-WEEKDAY(DATE(CalendarYear,2,1),(WeekStart="Monday")+1)+15</f>
        <v>45333</v>
      </c>
      <c r="C8" s="48">
        <v>45334</v>
      </c>
      <c r="D8" s="48">
        <v>45335</v>
      </c>
      <c r="E8" s="60">
        <v>45336</v>
      </c>
      <c r="F8" s="48">
        <v>45337</v>
      </c>
      <c r="G8" s="48">
        <v>45338</v>
      </c>
      <c r="H8" s="48">
        <v>45339</v>
      </c>
    </row>
    <row r="9" spans="1:9" s="18" customFormat="1" ht="56.1" customHeight="1" x14ac:dyDescent="0.4">
      <c r="A9" s="17"/>
      <c r="B9" s="62" t="s">
        <v>14</v>
      </c>
      <c r="C9" s="57" t="s">
        <v>15</v>
      </c>
      <c r="D9" s="62" t="s">
        <v>16</v>
      </c>
      <c r="E9" s="64" t="s">
        <v>13</v>
      </c>
      <c r="F9" s="62" t="s">
        <v>18</v>
      </c>
      <c r="G9" s="64" t="s">
        <v>19</v>
      </c>
      <c r="H9" s="62" t="s">
        <v>20</v>
      </c>
    </row>
    <row r="10" spans="1:9" s="6" customFormat="1" ht="24" customHeight="1" x14ac:dyDescent="0.4">
      <c r="A10" s="5"/>
      <c r="B10" s="49">
        <f t="array" ref="B10:H10">DaysAndWeeks+DATE(CalendarYear,2,1)-WEEKDAY(DATE(CalendarYear,2,1),(WeekStart="Monday")+1)+22</f>
        <v>45340</v>
      </c>
      <c r="C10" s="49">
        <v>45341</v>
      </c>
      <c r="D10" s="49">
        <v>45342</v>
      </c>
      <c r="E10" s="49">
        <v>45343</v>
      </c>
      <c r="F10" s="49">
        <v>45344</v>
      </c>
      <c r="G10" s="49">
        <v>45345</v>
      </c>
      <c r="H10" s="49">
        <v>45346</v>
      </c>
    </row>
    <row r="11" spans="1:9" s="18" customFormat="1" ht="56.1" customHeight="1" x14ac:dyDescent="0.4">
      <c r="A11" s="17"/>
      <c r="B11" s="63" t="s">
        <v>21</v>
      </c>
      <c r="C11" s="61" t="s">
        <v>22</v>
      </c>
      <c r="D11" s="63" t="s">
        <v>23</v>
      </c>
      <c r="E11" s="56" t="s">
        <v>24</v>
      </c>
      <c r="F11" s="58" t="s">
        <v>34</v>
      </c>
      <c r="G11" s="61" t="s">
        <v>25</v>
      </c>
      <c r="H11" s="58" t="s">
        <v>26</v>
      </c>
    </row>
    <row r="12" spans="1:9" s="6" customFormat="1" ht="24" customHeight="1" x14ac:dyDescent="0.4">
      <c r="A12" s="5"/>
      <c r="B12" s="48">
        <f t="array" ref="B12:H12">DaysAndWeeks+DATE(CalendarYear,2,1)-WEEKDAY(DATE(CalendarYear,2,1),(WeekStart="Monday")+1)+29</f>
        <v>45347</v>
      </c>
      <c r="C12" s="48">
        <v>45348</v>
      </c>
      <c r="D12" s="48">
        <v>45349</v>
      </c>
      <c r="E12" s="48">
        <v>45350</v>
      </c>
      <c r="F12" s="48">
        <v>45351</v>
      </c>
      <c r="G12" s="48">
        <v>45352</v>
      </c>
      <c r="H12" s="48">
        <v>45353</v>
      </c>
    </row>
    <row r="13" spans="1:9" s="18" customFormat="1" ht="56.1" customHeight="1" x14ac:dyDescent="0.4">
      <c r="A13" s="17"/>
      <c r="B13" s="62" t="s">
        <v>27</v>
      </c>
      <c r="C13" s="57" t="s">
        <v>28</v>
      </c>
      <c r="D13" s="62" t="s">
        <v>29</v>
      </c>
      <c r="E13" s="64" t="s">
        <v>30</v>
      </c>
      <c r="F13" s="62" t="s">
        <v>31</v>
      </c>
      <c r="G13" s="47"/>
      <c r="H13" s="47"/>
    </row>
    <row r="14" spans="1:9" s="6" customFormat="1" ht="24" customHeight="1" x14ac:dyDescent="0.4">
      <c r="A14" s="5"/>
      <c r="B14" s="8">
        <f t="array" ref="B14:C14">DaysAndWeeks+DATE(CalendarYear,2,1)-WEEKDAY(DATE(CalendarYear,2,1),(WeekStart="Monday")+1)+36</f>
        <v>45354</v>
      </c>
      <c r="C14" s="8">
        <v>45355</v>
      </c>
      <c r="D14" s="75" t="s">
        <v>1</v>
      </c>
      <c r="E14" s="75"/>
      <c r="F14" s="75"/>
      <c r="G14" s="75"/>
      <c r="H14" s="76"/>
    </row>
    <row r="15" spans="1:9" s="18" customFormat="1" ht="56.1" customHeight="1" x14ac:dyDescent="0.4">
      <c r="A15" s="17"/>
      <c r="B15" s="19"/>
      <c r="C15" s="19"/>
      <c r="D15" s="77" t="s">
        <v>35</v>
      </c>
      <c r="E15" s="78"/>
      <c r="F15" s="78"/>
      <c r="G15" s="78"/>
      <c r="H15" s="79"/>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Automatically determined weekday" sqref="C3:H3"/>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This row contains weekday names for this calendar. This cell contains the starting day of the week. To change week start day, select a new weekday in January worksheet cell L5." sqref="B3"/>
    <dataValidation allowBlank="1" showInputMessage="1" showErrorMessage="1" prompt="February month calendar" sqref="A1"/>
    <dataValidation allowBlank="1" showInputMessage="1" prompt="Enter monthly Notes in cell below" sqref="D14:H14"/>
    <dataValidation allowBlank="1" showInputMessage="1" prompt="Enter monthly Notes in this cell" sqref="D15:H15"/>
    <dataValidation allowBlank="1" showInputMessage="1" showErrorMessage="1" prompt="This row &amp; rows 7, 9, 11, 13, &amp; 15 are cells for entering daily notes related to the calendar day in the cell above." sqref="B5"/>
    <dataValidation allowBlank="1" showInputMessage="1" showErrorMessage="1" prompt="This row &amp; rows 6, 8, 10, 12 &amp; 14 contain calendar days of the week. If this cell doesn’t contain the number 1, then it is a day from the previous month. Enter notes in cell D15." sqref="B4"/>
  </dataValidations>
  <printOptions horizontalCentered="1"/>
  <pageMargins left="0.25" right="0.25" top="0.5" bottom="0.5" header="0.3" footer="0.3"/>
  <pageSetup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59999389629810485"/>
    <pageSetUpPr fitToPage="1"/>
  </sheetPr>
  <dimension ref="A1:I15"/>
  <sheetViews>
    <sheetView showGridLines="0" showRowColHeaders="0" zoomScaleNormal="10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80" t="str">
        <f>"March "&amp;CalendarYear</f>
        <v>March 2024</v>
      </c>
      <c r="C2" s="80"/>
      <c r="D2" s="80"/>
      <c r="E2" s="3"/>
      <c r="F2" s="3"/>
      <c r="G2" s="3"/>
      <c r="H2" s="4"/>
    </row>
    <row r="3" spans="1:9" s="13" customFormat="1" ht="24" customHeight="1" x14ac:dyDescent="0.4">
      <c r="A3" s="12"/>
      <c r="B3" s="25" t="str">
        <f>WeekStart</f>
        <v>Sunday</v>
      </c>
      <c r="C3" s="26" t="str">
        <f t="shared" ref="C3:H3" si="0">TEXT(C4,"dddd")</f>
        <v>Monday</v>
      </c>
      <c r="D3" s="26" t="str">
        <f t="shared" si="0"/>
        <v>Tuesday</v>
      </c>
      <c r="E3" s="26" t="str">
        <f t="shared" si="0"/>
        <v>Wednesday</v>
      </c>
      <c r="F3" s="26" t="str">
        <f t="shared" si="0"/>
        <v>Thursday</v>
      </c>
      <c r="G3" s="26" t="str">
        <f t="shared" si="0"/>
        <v>Friday</v>
      </c>
      <c r="H3" s="27" t="str">
        <f t="shared" si="0"/>
        <v>Saturday</v>
      </c>
    </row>
    <row r="4" spans="1:9" s="6" customFormat="1" ht="24" customHeight="1" x14ac:dyDescent="0.4">
      <c r="A4" s="5"/>
      <c r="B4" s="28">
        <f t="array" ref="B4:H4">DaysAndWeeks+DATE(CalendarYear,3,1)-WEEKDAY(DATE(CalendarYear,3,1),(WeekStart="Monday")+1)+1</f>
        <v>45347</v>
      </c>
      <c r="C4" s="28">
        <v>45348</v>
      </c>
      <c r="D4" s="28">
        <v>45349</v>
      </c>
      <c r="E4" s="28">
        <v>45350</v>
      </c>
      <c r="F4" s="28">
        <v>45351</v>
      </c>
      <c r="G4" s="28">
        <v>45352</v>
      </c>
      <c r="H4" s="28">
        <v>45353</v>
      </c>
    </row>
    <row r="5" spans="1:9" s="18" customFormat="1" ht="56.1" customHeight="1" x14ac:dyDescent="0.4">
      <c r="A5" s="17"/>
      <c r="B5" s="30"/>
      <c r="C5" s="30"/>
      <c r="D5" s="30"/>
      <c r="E5" s="30"/>
      <c r="F5" s="30"/>
      <c r="G5" s="30"/>
      <c r="H5" s="30"/>
    </row>
    <row r="6" spans="1:9" s="6" customFormat="1" ht="24" customHeight="1" x14ac:dyDescent="0.4">
      <c r="A6" s="5"/>
      <c r="B6" s="31">
        <f t="array" ref="B6:H6">DaysAndWeeks+DATE(CalendarYear,3,1)-WEEKDAY(DATE(CalendarYear,3,1),(WeekStart="Monday")+1)+8</f>
        <v>45354</v>
      </c>
      <c r="C6" s="31">
        <v>45355</v>
      </c>
      <c r="D6" s="31">
        <v>45356</v>
      </c>
      <c r="E6" s="31">
        <v>45357</v>
      </c>
      <c r="F6" s="31">
        <v>45358</v>
      </c>
      <c r="G6" s="31">
        <v>45359</v>
      </c>
      <c r="H6" s="31">
        <v>45360</v>
      </c>
    </row>
    <row r="7" spans="1:9" s="18" customFormat="1" ht="56.1" customHeight="1" x14ac:dyDescent="0.4">
      <c r="A7" s="17"/>
      <c r="B7" s="29"/>
      <c r="C7" s="29"/>
      <c r="D7" s="29"/>
      <c r="E7" s="29"/>
      <c r="F7" s="29"/>
      <c r="G7" s="29"/>
      <c r="H7" s="29"/>
    </row>
    <row r="8" spans="1:9" s="6" customFormat="1" ht="24" customHeight="1" x14ac:dyDescent="0.4">
      <c r="A8" s="5"/>
      <c r="B8" s="32">
        <f t="array" ref="B8:H8">DaysAndWeeks+DATE(CalendarYear,3,1)-WEEKDAY(DATE(CalendarYear,3,1),(WeekStart="Monday")+1)+15</f>
        <v>45361</v>
      </c>
      <c r="C8" s="32">
        <v>45362</v>
      </c>
      <c r="D8" s="32">
        <v>45363</v>
      </c>
      <c r="E8" s="32">
        <v>45364</v>
      </c>
      <c r="F8" s="32">
        <v>45365</v>
      </c>
      <c r="G8" s="32">
        <v>45366</v>
      </c>
      <c r="H8" s="32">
        <v>45367</v>
      </c>
    </row>
    <row r="9" spans="1:9" s="18" customFormat="1" ht="56.1" customHeight="1" x14ac:dyDescent="0.4">
      <c r="A9" s="17"/>
      <c r="B9" s="30"/>
      <c r="C9" s="30"/>
      <c r="D9" s="30"/>
      <c r="E9" s="30"/>
      <c r="F9" s="30"/>
      <c r="G9" s="30"/>
      <c r="H9" s="30"/>
    </row>
    <row r="10" spans="1:9" s="6" customFormat="1" ht="24" customHeight="1" x14ac:dyDescent="0.4">
      <c r="A10" s="5"/>
      <c r="B10" s="31">
        <f t="array" ref="B10:H10">DaysAndWeeks+DATE(CalendarYear,3,1)-WEEKDAY(DATE(CalendarYear,3,1),(WeekStart="Monday")+1)+22</f>
        <v>45368</v>
      </c>
      <c r="C10" s="31">
        <v>45369</v>
      </c>
      <c r="D10" s="31">
        <v>45370</v>
      </c>
      <c r="E10" s="31">
        <v>45371</v>
      </c>
      <c r="F10" s="31">
        <v>45372</v>
      </c>
      <c r="G10" s="31">
        <v>45373</v>
      </c>
      <c r="H10" s="31">
        <v>45374</v>
      </c>
    </row>
    <row r="11" spans="1:9" s="18" customFormat="1" ht="56.1" customHeight="1" x14ac:dyDescent="0.4">
      <c r="A11" s="17"/>
      <c r="B11" s="29"/>
      <c r="C11" s="29"/>
      <c r="D11" s="29"/>
      <c r="E11" s="29"/>
      <c r="F11" s="29"/>
      <c r="G11" s="29"/>
      <c r="H11" s="29"/>
    </row>
    <row r="12" spans="1:9" s="6" customFormat="1" ht="24" customHeight="1" x14ac:dyDescent="0.4">
      <c r="A12" s="5"/>
      <c r="B12" s="32">
        <f t="array" ref="B12:H12">DaysAndWeeks+DATE(CalendarYear,3,1)-WEEKDAY(DATE(CalendarYear,3,1),(WeekStart="Monday")+1)+29</f>
        <v>45375</v>
      </c>
      <c r="C12" s="32">
        <v>45376</v>
      </c>
      <c r="D12" s="32">
        <v>45377</v>
      </c>
      <c r="E12" s="32">
        <v>45378</v>
      </c>
      <c r="F12" s="32">
        <v>45379</v>
      </c>
      <c r="G12" s="32">
        <v>45380</v>
      </c>
      <c r="H12" s="32">
        <v>45381</v>
      </c>
    </row>
    <row r="13" spans="1:9" s="18" customFormat="1" ht="56.1" customHeight="1" x14ac:dyDescent="0.4">
      <c r="A13" s="17"/>
      <c r="B13" s="30"/>
      <c r="C13" s="30"/>
      <c r="D13" s="30"/>
      <c r="E13" s="30"/>
      <c r="F13" s="30"/>
      <c r="G13" s="30"/>
      <c r="H13" s="30"/>
    </row>
    <row r="14" spans="1:9" s="6" customFormat="1" ht="24" customHeight="1" x14ac:dyDescent="0.4">
      <c r="A14" s="5"/>
      <c r="B14" s="31">
        <f t="array" ref="B14:C14">DaysAndWeeks+DATE(CalendarYear,3,1)-WEEKDAY(DATE(CalendarYear,3,1),(WeekStart="Monday")+1)+36</f>
        <v>45382</v>
      </c>
      <c r="C14" s="31">
        <v>45383</v>
      </c>
      <c r="D14" s="81" t="s">
        <v>1</v>
      </c>
      <c r="E14" s="81"/>
      <c r="F14" s="81"/>
      <c r="G14" s="81"/>
      <c r="H14" s="82"/>
    </row>
    <row r="15" spans="1:9" s="18" customFormat="1" ht="56.1" customHeight="1" x14ac:dyDescent="0.4">
      <c r="A15" s="17"/>
      <c r="B15" s="29"/>
      <c r="C15" s="29"/>
      <c r="D15" s="83"/>
      <c r="E15" s="83"/>
      <c r="F15" s="83"/>
      <c r="G15" s="83"/>
      <c r="H15" s="84"/>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March month calendar" sqref="A1"/>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Automatically determined weekday" sqref="C3:H3"/>
    <dataValidation allowBlank="1" showInputMessage="1" showErrorMessage="1" prompt="This row &amp; rows 6, 8, 10, 12 &amp; 14 contain calendar days of the week. If this cell doesn’t contain the number 1, then it is a day from the previous month. Enter notes in cell D15." sqref="B4"/>
    <dataValidation allowBlank="1" showInputMessage="1" showErrorMessage="1" prompt="This row &amp; rows 7, 9, 11, 13, &amp; 15 are cells for entering daily notes related to the calendar day in the cell above." sqref="B5"/>
    <dataValidation allowBlank="1" showInputMessage="1" prompt="Enter monthly Notes in this cell" sqref="D15:H15"/>
    <dataValidation allowBlank="1" showInputMessage="1" prompt="Enter monthly Notes in cell below" sqref="D14:H14"/>
    <dataValidation allowBlank="1" showInputMessage="1" showErrorMessage="1" prompt="This row contains weekday names for this calendar. This cell contains the starting day of the week. To change week start day, select a new weekday in January worksheet cell L5." sqref="B3"/>
  </dataValidations>
  <printOptions horizontalCentered="1"/>
  <pageMargins left="0.25" right="0.25" top="0.5" bottom="0.5" header="0.3" footer="0.3"/>
  <pageSetup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59999389629810485"/>
    <pageSetUpPr fitToPage="1"/>
  </sheetPr>
  <dimension ref="A1:I15"/>
  <sheetViews>
    <sheetView showGridLines="0" showRowColHeaders="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80" t="str">
        <f>"April "&amp;CalendarYear</f>
        <v>April 2024</v>
      </c>
      <c r="C2" s="80"/>
      <c r="D2" s="80"/>
      <c r="E2" s="3"/>
      <c r="F2" s="3"/>
      <c r="G2" s="3"/>
      <c r="H2" s="4"/>
    </row>
    <row r="3" spans="1:9" s="13" customFormat="1" ht="24" customHeight="1" x14ac:dyDescent="0.4">
      <c r="A3" s="12"/>
      <c r="B3" s="25" t="str">
        <f>WeekStart</f>
        <v>Sunday</v>
      </c>
      <c r="C3" s="26" t="str">
        <f t="shared" ref="C3:H3" si="0">TEXT(C4,"dddd")</f>
        <v>Monday</v>
      </c>
      <c r="D3" s="26" t="str">
        <f t="shared" si="0"/>
        <v>Tuesday</v>
      </c>
      <c r="E3" s="26" t="str">
        <f t="shared" si="0"/>
        <v>Wednesday</v>
      </c>
      <c r="F3" s="26" t="str">
        <f t="shared" si="0"/>
        <v>Thursday</v>
      </c>
      <c r="G3" s="26" t="str">
        <f t="shared" si="0"/>
        <v>Friday</v>
      </c>
      <c r="H3" s="27" t="str">
        <f t="shared" si="0"/>
        <v>Saturday</v>
      </c>
    </row>
    <row r="4" spans="1:9" s="6" customFormat="1" ht="24" customHeight="1" x14ac:dyDescent="0.4">
      <c r="A4" s="5"/>
      <c r="B4" s="28">
        <f t="array" ref="B4:H4">DaysAndWeeks+DATE(CalendarYear,4,1)-WEEKDAY(DATE(CalendarYear,4,1),(WeekStart="Monday")+1)+1</f>
        <v>45382</v>
      </c>
      <c r="C4" s="28">
        <v>45383</v>
      </c>
      <c r="D4" s="28">
        <v>45384</v>
      </c>
      <c r="E4" s="28">
        <v>45385</v>
      </c>
      <c r="F4" s="28">
        <v>45386</v>
      </c>
      <c r="G4" s="28">
        <v>45387</v>
      </c>
      <c r="H4" s="28">
        <v>45388</v>
      </c>
    </row>
    <row r="5" spans="1:9" s="18" customFormat="1" ht="56.1" customHeight="1" x14ac:dyDescent="0.4">
      <c r="A5" s="17"/>
      <c r="B5" s="30"/>
      <c r="C5" s="30"/>
      <c r="D5" s="30"/>
      <c r="E5" s="30"/>
      <c r="F5" s="30"/>
      <c r="G5" s="30"/>
      <c r="H5" s="30"/>
    </row>
    <row r="6" spans="1:9" s="6" customFormat="1" ht="24" customHeight="1" x14ac:dyDescent="0.4">
      <c r="A6" s="5"/>
      <c r="B6" s="31">
        <f t="array" ref="B6:H6">DaysAndWeeks+DATE(CalendarYear,4,1)-WEEKDAY(DATE(CalendarYear,4,1),(WeekStart="Monday")+1)+8</f>
        <v>45389</v>
      </c>
      <c r="C6" s="31">
        <v>45390</v>
      </c>
      <c r="D6" s="31">
        <v>45391</v>
      </c>
      <c r="E6" s="31">
        <v>45392</v>
      </c>
      <c r="F6" s="31">
        <v>45393</v>
      </c>
      <c r="G6" s="31">
        <v>45394</v>
      </c>
      <c r="H6" s="31">
        <v>45395</v>
      </c>
    </row>
    <row r="7" spans="1:9" s="18" customFormat="1" ht="56.1" customHeight="1" x14ac:dyDescent="0.4">
      <c r="A7" s="17"/>
      <c r="B7" s="29"/>
      <c r="C7" s="29"/>
      <c r="D7" s="29"/>
      <c r="E7" s="29"/>
      <c r="F7" s="29"/>
      <c r="G7" s="29"/>
      <c r="H7" s="29"/>
    </row>
    <row r="8" spans="1:9" s="6" customFormat="1" ht="24" customHeight="1" x14ac:dyDescent="0.4">
      <c r="A8" s="5"/>
      <c r="B8" s="32">
        <f t="array" ref="B8:H8">DaysAndWeeks+DATE(CalendarYear,4,1)-WEEKDAY(DATE(CalendarYear,4,1),(WeekStart="Monday")+1)+15</f>
        <v>45396</v>
      </c>
      <c r="C8" s="32">
        <v>45397</v>
      </c>
      <c r="D8" s="32">
        <v>45398</v>
      </c>
      <c r="E8" s="32">
        <v>45399</v>
      </c>
      <c r="F8" s="32">
        <v>45400</v>
      </c>
      <c r="G8" s="32">
        <v>45401</v>
      </c>
      <c r="H8" s="32">
        <v>45402</v>
      </c>
    </row>
    <row r="9" spans="1:9" s="18" customFormat="1" ht="56.1" customHeight="1" x14ac:dyDescent="0.4">
      <c r="A9" s="17"/>
      <c r="B9" s="30"/>
      <c r="C9" s="30"/>
      <c r="D9" s="30"/>
      <c r="E9" s="30"/>
      <c r="F9" s="30"/>
      <c r="G9" s="30"/>
      <c r="H9" s="30"/>
    </row>
    <row r="10" spans="1:9" s="6" customFormat="1" ht="24" customHeight="1" x14ac:dyDescent="0.4">
      <c r="A10" s="5"/>
      <c r="B10" s="31">
        <f t="array" ref="B10:H10">DaysAndWeeks+DATE(CalendarYear,4,1)-WEEKDAY(DATE(CalendarYear,4,1),(WeekStart="Monday")+1)+22</f>
        <v>45403</v>
      </c>
      <c r="C10" s="31">
        <v>45404</v>
      </c>
      <c r="D10" s="31">
        <v>45405</v>
      </c>
      <c r="E10" s="31">
        <v>45406</v>
      </c>
      <c r="F10" s="31">
        <v>45407</v>
      </c>
      <c r="G10" s="31">
        <v>45408</v>
      </c>
      <c r="H10" s="31">
        <v>45409</v>
      </c>
    </row>
    <row r="11" spans="1:9" s="18" customFormat="1" ht="56.1" customHeight="1" x14ac:dyDescent="0.4">
      <c r="A11" s="17"/>
      <c r="B11" s="29"/>
      <c r="C11" s="29"/>
      <c r="D11" s="29"/>
      <c r="E11" s="29"/>
      <c r="F11" s="29"/>
      <c r="G11" s="29"/>
      <c r="H11" s="29"/>
    </row>
    <row r="12" spans="1:9" s="6" customFormat="1" ht="24" customHeight="1" x14ac:dyDescent="0.4">
      <c r="A12" s="5"/>
      <c r="B12" s="32">
        <f t="array" ref="B12:H12">DaysAndWeeks+DATE(CalendarYear,4,1)-WEEKDAY(DATE(CalendarYear,4,1),(WeekStart="Monday")+1)+29</f>
        <v>45410</v>
      </c>
      <c r="C12" s="32">
        <v>45411</v>
      </c>
      <c r="D12" s="32">
        <v>45412</v>
      </c>
      <c r="E12" s="32">
        <v>45413</v>
      </c>
      <c r="F12" s="32">
        <v>45414</v>
      </c>
      <c r="G12" s="32">
        <v>45415</v>
      </c>
      <c r="H12" s="32">
        <v>45416</v>
      </c>
    </row>
    <row r="13" spans="1:9" s="18" customFormat="1" ht="56.1" customHeight="1" x14ac:dyDescent="0.4">
      <c r="A13" s="17"/>
      <c r="B13" s="30"/>
      <c r="C13" s="30"/>
      <c r="D13" s="30"/>
      <c r="E13" s="30"/>
      <c r="F13" s="30"/>
      <c r="G13" s="30"/>
      <c r="H13" s="30"/>
    </row>
    <row r="14" spans="1:9" s="6" customFormat="1" ht="24" customHeight="1" x14ac:dyDescent="0.4">
      <c r="A14" s="5"/>
      <c r="B14" s="31">
        <f t="array" ref="B14:C14">DaysAndWeeks+DATE(CalendarYear,4,1)-WEEKDAY(DATE(CalendarYear,4,1),(WeekStart="Monday")+1)+36</f>
        <v>45417</v>
      </c>
      <c r="C14" s="31">
        <v>45418</v>
      </c>
      <c r="D14" s="81" t="s">
        <v>1</v>
      </c>
      <c r="E14" s="81"/>
      <c r="F14" s="81"/>
      <c r="G14" s="81"/>
      <c r="H14" s="82"/>
    </row>
    <row r="15" spans="1:9" s="18" customFormat="1" ht="56.1" customHeight="1" x14ac:dyDescent="0.4">
      <c r="A15" s="17"/>
      <c r="B15" s="29"/>
      <c r="C15" s="29"/>
      <c r="D15" s="83"/>
      <c r="E15" s="83"/>
      <c r="F15" s="83"/>
      <c r="G15" s="83"/>
      <c r="H15" s="84"/>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Automatically determined weekday" sqref="C3:H3"/>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April month calendar" sqref="A1"/>
    <dataValidation allowBlank="1" showInputMessage="1" showErrorMessage="1" prompt="This row contains weekday names for this calendar. This cell contains the starting day of the week. To change week start day, select a new weekday in January worksheet cell L5." sqref="B3"/>
    <dataValidation allowBlank="1" showInputMessage="1" prompt="Enter monthly Notes in cell below" sqref="D14:H14"/>
    <dataValidation allowBlank="1" showInputMessage="1" prompt="Enter monthly Notes in this cell" sqref="D15:H15"/>
    <dataValidation allowBlank="1" showInputMessage="1" showErrorMessage="1" prompt="This row &amp; rows 7, 9, 11, 13, &amp; 15 are cells for entering daily notes related to the calendar day in the cell above." sqref="B5"/>
    <dataValidation allowBlank="1" showInputMessage="1" showErrorMessage="1" prompt="This row &amp; rows 6, 8, 10, 12 &amp; 14 contain calendar days of the week. If this cell doesn’t contain the number 1, then it is a day from the previous month. Enter notes in cell D15." sqref="B4"/>
  </dataValidations>
  <printOptions horizontalCentered="1"/>
  <pageMargins left="0.25" right="0.25" top="0.5" bottom="0.5" header="0.3" footer="0.3"/>
  <pageSetup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pageSetUpPr fitToPage="1"/>
  </sheetPr>
  <dimension ref="A1:I15"/>
  <sheetViews>
    <sheetView showGridLines="0" showRowColHeaders="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80" t="str">
        <f>"May "&amp;CalendarYear</f>
        <v>May 2024</v>
      </c>
      <c r="C2" s="80"/>
      <c r="D2" s="80"/>
      <c r="E2" s="3"/>
      <c r="F2" s="3"/>
      <c r="G2" s="3"/>
      <c r="H2" s="4"/>
    </row>
    <row r="3" spans="1:9" s="13" customFormat="1" ht="24" customHeight="1" x14ac:dyDescent="0.4">
      <c r="A3" s="12"/>
      <c r="B3" s="25" t="str">
        <f>WeekStart</f>
        <v>Sunday</v>
      </c>
      <c r="C3" s="26" t="str">
        <f t="shared" ref="C3:H3" si="0">TEXT(C4,"dddd")</f>
        <v>Monday</v>
      </c>
      <c r="D3" s="26" t="str">
        <f t="shared" si="0"/>
        <v>Tuesday</v>
      </c>
      <c r="E3" s="26" t="str">
        <f t="shared" si="0"/>
        <v>Wednesday</v>
      </c>
      <c r="F3" s="26" t="str">
        <f t="shared" si="0"/>
        <v>Thursday</v>
      </c>
      <c r="G3" s="26" t="str">
        <f t="shared" si="0"/>
        <v>Friday</v>
      </c>
      <c r="H3" s="27" t="str">
        <f t="shared" si="0"/>
        <v>Saturday</v>
      </c>
    </row>
    <row r="4" spans="1:9" s="6" customFormat="1" ht="24" customHeight="1" x14ac:dyDescent="0.4">
      <c r="A4" s="5"/>
      <c r="B4" s="28">
        <f t="array" ref="B4:H4">DaysAndWeeks+DATE(CalendarYear,5,1)-WEEKDAY(DATE(CalendarYear,5,1),(WeekStart="Monday")+1)+1</f>
        <v>45410</v>
      </c>
      <c r="C4" s="28">
        <v>45411</v>
      </c>
      <c r="D4" s="28">
        <v>45412</v>
      </c>
      <c r="E4" s="28">
        <v>45413</v>
      </c>
      <c r="F4" s="28">
        <v>45414</v>
      </c>
      <c r="G4" s="28">
        <v>45415</v>
      </c>
      <c r="H4" s="28">
        <v>45416</v>
      </c>
    </row>
    <row r="5" spans="1:9" s="18" customFormat="1" ht="56.1" customHeight="1" x14ac:dyDescent="0.4">
      <c r="A5" s="17"/>
      <c r="B5" s="30"/>
      <c r="C5" s="30"/>
      <c r="D5" s="30"/>
      <c r="E5" s="30"/>
      <c r="F5" s="30"/>
      <c r="G5" s="30"/>
      <c r="H5" s="30"/>
    </row>
    <row r="6" spans="1:9" s="6" customFormat="1" ht="24" customHeight="1" x14ac:dyDescent="0.4">
      <c r="A6" s="5"/>
      <c r="B6" s="31">
        <f t="array" ref="B6:H6">DaysAndWeeks+DATE(CalendarYear,5,1)-WEEKDAY(DATE(CalendarYear,5,1),(WeekStart="Monday")+1)+8</f>
        <v>45417</v>
      </c>
      <c r="C6" s="31">
        <v>45418</v>
      </c>
      <c r="D6" s="31">
        <v>45419</v>
      </c>
      <c r="E6" s="31">
        <v>45420</v>
      </c>
      <c r="F6" s="31">
        <v>45421</v>
      </c>
      <c r="G6" s="31">
        <v>45422</v>
      </c>
      <c r="H6" s="31">
        <v>45423</v>
      </c>
    </row>
    <row r="7" spans="1:9" s="18" customFormat="1" ht="56.1" customHeight="1" x14ac:dyDescent="0.4">
      <c r="A7" s="17"/>
      <c r="B7" s="29"/>
      <c r="C7" s="29"/>
      <c r="D7" s="29"/>
      <c r="E7" s="29"/>
      <c r="F7" s="29"/>
      <c r="G7" s="29"/>
      <c r="H7" s="29"/>
    </row>
    <row r="8" spans="1:9" s="6" customFormat="1" ht="24" customHeight="1" x14ac:dyDescent="0.4">
      <c r="A8" s="5"/>
      <c r="B8" s="32">
        <f t="array" ref="B8:H8">DaysAndWeeks+DATE(CalendarYear,5,1)-WEEKDAY(DATE(CalendarYear,5,1),(WeekStart="Monday")+1)+15</f>
        <v>45424</v>
      </c>
      <c r="C8" s="32">
        <v>45425</v>
      </c>
      <c r="D8" s="32">
        <v>45426</v>
      </c>
      <c r="E8" s="32">
        <v>45427</v>
      </c>
      <c r="F8" s="32">
        <v>45428</v>
      </c>
      <c r="G8" s="32">
        <v>45429</v>
      </c>
      <c r="H8" s="32">
        <v>45430</v>
      </c>
    </row>
    <row r="9" spans="1:9" s="18" customFormat="1" ht="56.1" customHeight="1" x14ac:dyDescent="0.4">
      <c r="A9" s="17"/>
      <c r="B9" s="30"/>
      <c r="C9" s="30"/>
      <c r="D9" s="30"/>
      <c r="E9" s="30"/>
      <c r="F9" s="30"/>
      <c r="G9" s="30"/>
      <c r="H9" s="30"/>
    </row>
    <row r="10" spans="1:9" s="6" customFormat="1" ht="24" customHeight="1" x14ac:dyDescent="0.4">
      <c r="A10" s="5"/>
      <c r="B10" s="31">
        <f t="array" ref="B10:H10">DaysAndWeeks+DATE(CalendarYear,5,1)-WEEKDAY(DATE(CalendarYear,5,1),(WeekStart="Monday")+1)+22</f>
        <v>45431</v>
      </c>
      <c r="C10" s="31">
        <v>45432</v>
      </c>
      <c r="D10" s="31">
        <v>45433</v>
      </c>
      <c r="E10" s="31">
        <v>45434</v>
      </c>
      <c r="F10" s="31">
        <v>45435</v>
      </c>
      <c r="G10" s="31">
        <v>45436</v>
      </c>
      <c r="H10" s="31">
        <v>45437</v>
      </c>
    </row>
    <row r="11" spans="1:9" s="18" customFormat="1" ht="56.1" customHeight="1" x14ac:dyDescent="0.4">
      <c r="A11" s="17"/>
      <c r="B11" s="29"/>
      <c r="C11" s="29"/>
      <c r="D11" s="29"/>
      <c r="E11" s="29"/>
      <c r="F11" s="29"/>
      <c r="G11" s="29"/>
      <c r="H11" s="29"/>
    </row>
    <row r="12" spans="1:9" s="6" customFormat="1" ht="24" customHeight="1" x14ac:dyDescent="0.4">
      <c r="A12" s="5"/>
      <c r="B12" s="32">
        <f t="array" ref="B12:H12">DaysAndWeeks+DATE(CalendarYear,5,1)-WEEKDAY(DATE(CalendarYear,5,1),(WeekStart="Monday")+1)+29</f>
        <v>45438</v>
      </c>
      <c r="C12" s="32">
        <v>45439</v>
      </c>
      <c r="D12" s="32">
        <v>45440</v>
      </c>
      <c r="E12" s="32">
        <v>45441</v>
      </c>
      <c r="F12" s="32">
        <v>45442</v>
      </c>
      <c r="G12" s="32">
        <v>45443</v>
      </c>
      <c r="H12" s="32">
        <v>45444</v>
      </c>
    </row>
    <row r="13" spans="1:9" s="18" customFormat="1" ht="56.1" customHeight="1" x14ac:dyDescent="0.4">
      <c r="A13" s="17"/>
      <c r="B13" s="30"/>
      <c r="C13" s="30"/>
      <c r="D13" s="30"/>
      <c r="E13" s="30"/>
      <c r="F13" s="30"/>
      <c r="G13" s="30"/>
      <c r="H13" s="30"/>
    </row>
    <row r="14" spans="1:9" s="6" customFormat="1" ht="24" customHeight="1" x14ac:dyDescent="0.4">
      <c r="A14" s="5"/>
      <c r="B14" s="31">
        <f t="array" ref="B14:C14">DaysAndWeeks+DATE(CalendarYear,5,1)-WEEKDAY(DATE(CalendarYear,5,1),(WeekStart="Monday")+1)+36</f>
        <v>45445</v>
      </c>
      <c r="C14" s="31">
        <v>45446</v>
      </c>
      <c r="D14" s="81" t="s">
        <v>1</v>
      </c>
      <c r="E14" s="81"/>
      <c r="F14" s="81"/>
      <c r="G14" s="81"/>
      <c r="H14" s="82"/>
    </row>
    <row r="15" spans="1:9" s="18" customFormat="1" ht="56.1" customHeight="1" x14ac:dyDescent="0.4">
      <c r="A15" s="17"/>
      <c r="B15" s="29"/>
      <c r="C15" s="29"/>
      <c r="D15" s="83"/>
      <c r="E15" s="83"/>
      <c r="F15" s="83"/>
      <c r="G15" s="83"/>
      <c r="H15" s="84"/>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Automatically determined weekday" sqref="C3:H3"/>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May month calendar" sqref="A1"/>
    <dataValidation allowBlank="1" showInputMessage="1" showErrorMessage="1" prompt="This row &amp; rows 6, 8, 10, 12 &amp; 14 contain calendar days of the week. If this cell doesn’t contain the number 1, then it is a day from the previous month. Enter notes in cell D15." sqref="B4"/>
    <dataValidation allowBlank="1" showInputMessage="1" showErrorMessage="1" prompt="This row &amp; rows 7, 9, 11, 13, &amp; 15 are cells for entering daily notes related to the calendar day in the cell above." sqref="B5"/>
    <dataValidation allowBlank="1" showInputMessage="1" prompt="Enter monthly Notes in this cell" sqref="D15:H15"/>
    <dataValidation allowBlank="1" showInputMessage="1" prompt="Enter monthly Notes in cell below" sqref="D14:H14"/>
    <dataValidation allowBlank="1" showInputMessage="1" showErrorMessage="1" prompt="This row contains weekday names for this calendar. This cell contains the starting day of the week. To change week start day, select a new weekday in January worksheet cell L5." sqref="B3"/>
  </dataValidations>
  <printOptions horizontalCentered="1"/>
  <pageMargins left="0.25" right="0.25" top="0.5" bottom="0.5" header="0.3" footer="0.3"/>
  <pageSetup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I15"/>
  <sheetViews>
    <sheetView showGridLines="0" showRowColHeaders="0" zoomScaleNormal="10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85" t="str">
        <f>"June "&amp;CalendarYear</f>
        <v>June 2024</v>
      </c>
      <c r="C2" s="85"/>
      <c r="D2" s="85"/>
      <c r="E2" s="3"/>
      <c r="F2" s="3"/>
      <c r="G2" s="3"/>
      <c r="H2" s="4"/>
    </row>
    <row r="3" spans="1:9" s="13" customFormat="1" ht="24" customHeight="1" x14ac:dyDescent="0.4">
      <c r="A3" s="12"/>
      <c r="B3" s="33" t="str">
        <f>WeekStart</f>
        <v>Sunday</v>
      </c>
      <c r="C3" s="34" t="str">
        <f t="shared" ref="C3:H3" si="0">TEXT(C4,"dddd")</f>
        <v>Monday</v>
      </c>
      <c r="D3" s="34" t="str">
        <f t="shared" si="0"/>
        <v>Tuesday</v>
      </c>
      <c r="E3" s="34" t="str">
        <f t="shared" si="0"/>
        <v>Wednesday</v>
      </c>
      <c r="F3" s="34" t="str">
        <f t="shared" si="0"/>
        <v>Thursday</v>
      </c>
      <c r="G3" s="34" t="str">
        <f t="shared" si="0"/>
        <v>Friday</v>
      </c>
      <c r="H3" s="35" t="str">
        <f t="shared" si="0"/>
        <v>Saturday</v>
      </c>
    </row>
    <row r="4" spans="1:9" s="6" customFormat="1" ht="24" customHeight="1" x14ac:dyDescent="0.4">
      <c r="A4" s="5"/>
      <c r="B4" s="36">
        <f t="array" ref="B4:H4">DaysAndWeeks+DATE(CalendarYear,6,1)-WEEKDAY(DATE(CalendarYear,6,1),(WeekStart="Monday")+1)+1</f>
        <v>45438</v>
      </c>
      <c r="C4" s="36">
        <v>45439</v>
      </c>
      <c r="D4" s="36">
        <v>45440</v>
      </c>
      <c r="E4" s="36">
        <v>45441</v>
      </c>
      <c r="F4" s="36">
        <v>45442</v>
      </c>
      <c r="G4" s="36">
        <v>45443</v>
      </c>
      <c r="H4" s="36">
        <v>45444</v>
      </c>
    </row>
    <row r="5" spans="1:9" s="18" customFormat="1" ht="56.1" customHeight="1" x14ac:dyDescent="0.4">
      <c r="A5" s="17"/>
      <c r="B5" s="38"/>
      <c r="C5" s="38"/>
      <c r="D5" s="38"/>
      <c r="E5" s="38"/>
      <c r="F5" s="38"/>
      <c r="G5" s="38"/>
      <c r="H5" s="38"/>
    </row>
    <row r="6" spans="1:9" s="6" customFormat="1" ht="24" customHeight="1" x14ac:dyDescent="0.4">
      <c r="A6" s="5"/>
      <c r="B6" s="39">
        <f t="array" ref="B6:H6">DaysAndWeeks+DATE(CalendarYear,6,1)-WEEKDAY(DATE(CalendarYear,6,1),(WeekStart="Monday")+1)+8</f>
        <v>45445</v>
      </c>
      <c r="C6" s="39">
        <v>45446</v>
      </c>
      <c r="D6" s="39">
        <v>45447</v>
      </c>
      <c r="E6" s="39">
        <v>45448</v>
      </c>
      <c r="F6" s="39">
        <v>45449</v>
      </c>
      <c r="G6" s="39">
        <v>45450</v>
      </c>
      <c r="H6" s="39">
        <v>45451</v>
      </c>
    </row>
    <row r="7" spans="1:9" s="18" customFormat="1" ht="56.1" customHeight="1" x14ac:dyDescent="0.4">
      <c r="A7" s="17"/>
      <c r="B7" s="37"/>
      <c r="C7" s="37"/>
      <c r="D7" s="37"/>
      <c r="E7" s="37"/>
      <c r="F7" s="37"/>
      <c r="G7" s="37"/>
      <c r="H7" s="37"/>
    </row>
    <row r="8" spans="1:9" s="6" customFormat="1" ht="24" customHeight="1" x14ac:dyDescent="0.4">
      <c r="A8" s="5"/>
      <c r="B8" s="40">
        <f t="array" ref="B8:H8">DaysAndWeeks+DATE(CalendarYear,6,1)-WEEKDAY(DATE(CalendarYear,6,1),(WeekStart="Monday")+1)+15</f>
        <v>45452</v>
      </c>
      <c r="C8" s="40">
        <v>45453</v>
      </c>
      <c r="D8" s="40">
        <v>45454</v>
      </c>
      <c r="E8" s="40">
        <v>45455</v>
      </c>
      <c r="F8" s="40">
        <v>45456</v>
      </c>
      <c r="G8" s="40">
        <v>45457</v>
      </c>
      <c r="H8" s="40">
        <v>45458</v>
      </c>
    </row>
    <row r="9" spans="1:9" s="18" customFormat="1" ht="56.1" customHeight="1" x14ac:dyDescent="0.4">
      <c r="A9" s="17"/>
      <c r="B9" s="38"/>
      <c r="C9" s="38"/>
      <c r="D9" s="38"/>
      <c r="E9" s="38"/>
      <c r="F9" s="38"/>
      <c r="G9" s="38"/>
      <c r="H9" s="38"/>
    </row>
    <row r="10" spans="1:9" s="6" customFormat="1" ht="24" customHeight="1" x14ac:dyDescent="0.4">
      <c r="A10" s="5"/>
      <c r="B10" s="39">
        <f t="array" ref="B10:H10">DaysAndWeeks+DATE(CalendarYear,6,1)-WEEKDAY(DATE(CalendarYear,6,1),(WeekStart="Monday")+1)+22</f>
        <v>45459</v>
      </c>
      <c r="C10" s="39">
        <v>45460</v>
      </c>
      <c r="D10" s="39">
        <v>45461</v>
      </c>
      <c r="E10" s="39">
        <v>45462</v>
      </c>
      <c r="F10" s="39">
        <v>45463</v>
      </c>
      <c r="G10" s="39">
        <v>45464</v>
      </c>
      <c r="H10" s="39">
        <v>45465</v>
      </c>
    </row>
    <row r="11" spans="1:9" s="18" customFormat="1" ht="56.1" customHeight="1" x14ac:dyDescent="0.4">
      <c r="A11" s="17"/>
      <c r="B11" s="37"/>
      <c r="C11" s="37"/>
      <c r="D11" s="37"/>
      <c r="E11" s="37"/>
      <c r="F11" s="37"/>
      <c r="G11" s="37"/>
      <c r="H11" s="37"/>
    </row>
    <row r="12" spans="1:9" s="6" customFormat="1" ht="24" customHeight="1" x14ac:dyDescent="0.4">
      <c r="A12" s="5"/>
      <c r="B12" s="40">
        <f t="array" ref="B12:H12">DaysAndWeeks+DATE(CalendarYear,6,1)-WEEKDAY(DATE(CalendarYear,6,1),(WeekStart="Monday")+1)+29</f>
        <v>45466</v>
      </c>
      <c r="C12" s="40">
        <v>45467</v>
      </c>
      <c r="D12" s="40">
        <v>45468</v>
      </c>
      <c r="E12" s="40">
        <v>45469</v>
      </c>
      <c r="F12" s="40">
        <v>45470</v>
      </c>
      <c r="G12" s="40">
        <v>45471</v>
      </c>
      <c r="H12" s="40">
        <v>45472</v>
      </c>
    </row>
    <row r="13" spans="1:9" s="18" customFormat="1" ht="56.1" customHeight="1" x14ac:dyDescent="0.4">
      <c r="A13" s="17"/>
      <c r="B13" s="38"/>
      <c r="C13" s="38"/>
      <c r="D13" s="38"/>
      <c r="E13" s="38"/>
      <c r="F13" s="38"/>
      <c r="G13" s="38"/>
      <c r="H13" s="38"/>
    </row>
    <row r="14" spans="1:9" s="6" customFormat="1" ht="24" customHeight="1" x14ac:dyDescent="0.4">
      <c r="A14" s="5"/>
      <c r="B14" s="39">
        <f t="array" ref="B14:C14">DaysAndWeeks+DATE(CalendarYear,6,1)-WEEKDAY(DATE(CalendarYear,6,1),(WeekStart="Monday")+1)+36</f>
        <v>45473</v>
      </c>
      <c r="C14" s="39">
        <v>45474</v>
      </c>
      <c r="D14" s="86" t="s">
        <v>1</v>
      </c>
      <c r="E14" s="86"/>
      <c r="F14" s="86"/>
      <c r="G14" s="86"/>
      <c r="H14" s="87"/>
    </row>
    <row r="15" spans="1:9" s="18" customFormat="1" ht="56.1" customHeight="1" x14ac:dyDescent="0.4">
      <c r="A15" s="17"/>
      <c r="B15" s="37"/>
      <c r="C15" s="37"/>
      <c r="D15" s="88"/>
      <c r="E15" s="88"/>
      <c r="F15" s="88"/>
      <c r="G15" s="88"/>
      <c r="H15" s="89"/>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Automatically determined weekday" sqref="C3:H3"/>
    <dataValidation allowBlank="1" showInputMessage="1" showErrorMessage="1" prompt="June month calendar" sqref="A1"/>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This row contains weekday names for this calendar. This cell contains the starting day of the week. To change week start day, select a new weekday in January worksheet cell L5." sqref="B3"/>
    <dataValidation allowBlank="1" showInputMessage="1" prompt="Enter monthly Notes in cell below" sqref="D14:H14"/>
    <dataValidation allowBlank="1" showInputMessage="1" prompt="Enter monthly Notes in this cell" sqref="D15:H15"/>
    <dataValidation allowBlank="1" showInputMessage="1" showErrorMessage="1" prompt="This row &amp; rows 7, 9, 11, 13, &amp; 15 are cells for entering daily notes related to the calendar day in the cell above." sqref="B5"/>
    <dataValidation allowBlank="1" showInputMessage="1" showErrorMessage="1" prompt="This row &amp; rows 6, 8, 10, 12 &amp; 14 contain calendar days of the week. If this cell doesn’t contain the number 1, then it is a day from the previous month. Enter notes in cell D15." sqref="B4"/>
  </dataValidations>
  <printOptions horizontalCentered="1"/>
  <pageMargins left="0.25" right="0.25" top="0.5" bottom="0.5" header="0.3" footer="0.3"/>
  <pageSetup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I15"/>
  <sheetViews>
    <sheetView showGridLines="0" showRowColHeaders="0" zoomScaleNormal="10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85" t="str">
        <f>"July "&amp;CalendarYear</f>
        <v>July 2024</v>
      </c>
      <c r="C2" s="85"/>
      <c r="D2" s="85"/>
      <c r="E2" s="3"/>
      <c r="F2" s="3"/>
      <c r="G2" s="3"/>
      <c r="H2" s="4"/>
    </row>
    <row r="3" spans="1:9" s="13" customFormat="1" ht="24" customHeight="1" x14ac:dyDescent="0.4">
      <c r="A3" s="12"/>
      <c r="B3" s="33" t="str">
        <f>WeekStart</f>
        <v>Sunday</v>
      </c>
      <c r="C3" s="34" t="str">
        <f t="shared" ref="C3:H3" si="0">TEXT(C4,"dddd")</f>
        <v>Monday</v>
      </c>
      <c r="D3" s="34" t="str">
        <f t="shared" si="0"/>
        <v>Tuesday</v>
      </c>
      <c r="E3" s="34" t="str">
        <f t="shared" si="0"/>
        <v>Wednesday</v>
      </c>
      <c r="F3" s="34" t="str">
        <f t="shared" si="0"/>
        <v>Thursday</v>
      </c>
      <c r="G3" s="34" t="str">
        <f t="shared" si="0"/>
        <v>Friday</v>
      </c>
      <c r="H3" s="35" t="str">
        <f t="shared" si="0"/>
        <v>Saturday</v>
      </c>
    </row>
    <row r="4" spans="1:9" s="6" customFormat="1" ht="24" customHeight="1" x14ac:dyDescent="0.4">
      <c r="A4" s="5"/>
      <c r="B4" s="36">
        <f t="array" ref="B4:H4">DaysAndWeeks+DATE(CalendarYear,7,1)-WEEKDAY(DATE(CalendarYear,7,1),(WeekStart="Monday")+1)+1</f>
        <v>45473</v>
      </c>
      <c r="C4" s="36">
        <v>45474</v>
      </c>
      <c r="D4" s="36">
        <v>45475</v>
      </c>
      <c r="E4" s="36">
        <v>45476</v>
      </c>
      <c r="F4" s="36">
        <v>45477</v>
      </c>
      <c r="G4" s="36">
        <v>45478</v>
      </c>
      <c r="H4" s="36">
        <v>45479</v>
      </c>
    </row>
    <row r="5" spans="1:9" s="18" customFormat="1" ht="56.1" customHeight="1" x14ac:dyDescent="0.4">
      <c r="A5" s="17"/>
      <c r="B5" s="38"/>
      <c r="C5" s="38"/>
      <c r="D5" s="38"/>
      <c r="E5" s="38"/>
      <c r="F5" s="38"/>
      <c r="G5" s="38"/>
      <c r="H5" s="38"/>
    </row>
    <row r="6" spans="1:9" s="6" customFormat="1" ht="24" customHeight="1" x14ac:dyDescent="0.4">
      <c r="A6" s="5"/>
      <c r="B6" s="39">
        <f t="array" ref="B6:H6">DaysAndWeeks+DATE(CalendarYear,7,1)-WEEKDAY(DATE(CalendarYear,7,1),(WeekStart="Monday")+1)+8</f>
        <v>45480</v>
      </c>
      <c r="C6" s="39">
        <v>45481</v>
      </c>
      <c r="D6" s="39">
        <v>45482</v>
      </c>
      <c r="E6" s="39">
        <v>45483</v>
      </c>
      <c r="F6" s="39">
        <v>45484</v>
      </c>
      <c r="G6" s="39">
        <v>45485</v>
      </c>
      <c r="H6" s="39">
        <v>45486</v>
      </c>
    </row>
    <row r="7" spans="1:9" s="18" customFormat="1" ht="56.1" customHeight="1" x14ac:dyDescent="0.4">
      <c r="A7" s="17"/>
      <c r="B7" s="37"/>
      <c r="C7" s="37"/>
      <c r="D7" s="37"/>
      <c r="E7" s="37"/>
      <c r="F7" s="37"/>
      <c r="G7" s="37"/>
      <c r="H7" s="37"/>
    </row>
    <row r="8" spans="1:9" s="6" customFormat="1" ht="24" customHeight="1" x14ac:dyDescent="0.4">
      <c r="A8" s="5"/>
      <c r="B8" s="40">
        <f t="array" ref="B8:H8">DaysAndWeeks+DATE(CalendarYear,7,1)-WEEKDAY(DATE(CalendarYear,7,1),(WeekStart="Monday")+1)+15</f>
        <v>45487</v>
      </c>
      <c r="C8" s="40">
        <v>45488</v>
      </c>
      <c r="D8" s="40">
        <v>45489</v>
      </c>
      <c r="E8" s="40">
        <v>45490</v>
      </c>
      <c r="F8" s="40">
        <v>45491</v>
      </c>
      <c r="G8" s="40">
        <v>45492</v>
      </c>
      <c r="H8" s="40">
        <v>45493</v>
      </c>
    </row>
    <row r="9" spans="1:9" s="18" customFormat="1" ht="56.1" customHeight="1" x14ac:dyDescent="0.4">
      <c r="A9" s="17"/>
      <c r="B9" s="38"/>
      <c r="C9" s="38"/>
      <c r="D9" s="38"/>
      <c r="E9" s="38"/>
      <c r="F9" s="38"/>
      <c r="G9" s="38"/>
      <c r="H9" s="38"/>
    </row>
    <row r="10" spans="1:9" s="6" customFormat="1" ht="24" customHeight="1" x14ac:dyDescent="0.4">
      <c r="A10" s="5"/>
      <c r="B10" s="39">
        <f t="array" ref="B10:H10">DaysAndWeeks+DATE(CalendarYear,7,1)-WEEKDAY(DATE(CalendarYear,7,1),(WeekStart="Monday")+1)+22</f>
        <v>45494</v>
      </c>
      <c r="C10" s="39">
        <v>45495</v>
      </c>
      <c r="D10" s="39">
        <v>45496</v>
      </c>
      <c r="E10" s="39">
        <v>45497</v>
      </c>
      <c r="F10" s="39">
        <v>45498</v>
      </c>
      <c r="G10" s="39">
        <v>45499</v>
      </c>
      <c r="H10" s="39">
        <v>45500</v>
      </c>
    </row>
    <row r="11" spans="1:9" s="18" customFormat="1" ht="56.1" customHeight="1" x14ac:dyDescent="0.4">
      <c r="A11" s="17"/>
      <c r="B11" s="37"/>
      <c r="C11" s="37"/>
      <c r="D11" s="37"/>
      <c r="E11" s="37"/>
      <c r="F11" s="37"/>
      <c r="G11" s="37"/>
      <c r="H11" s="37"/>
    </row>
    <row r="12" spans="1:9" s="6" customFormat="1" ht="24" customHeight="1" x14ac:dyDescent="0.4">
      <c r="A12" s="5"/>
      <c r="B12" s="40">
        <f t="array" ref="B12:H12">DaysAndWeeks+DATE(CalendarYear,7,1)-WEEKDAY(DATE(CalendarYear,7,1),(WeekStart="Monday")+1)+29</f>
        <v>45501</v>
      </c>
      <c r="C12" s="40">
        <v>45502</v>
      </c>
      <c r="D12" s="40">
        <v>45503</v>
      </c>
      <c r="E12" s="40">
        <v>45504</v>
      </c>
      <c r="F12" s="40">
        <v>45505</v>
      </c>
      <c r="G12" s="40">
        <v>45506</v>
      </c>
      <c r="H12" s="40">
        <v>45507</v>
      </c>
    </row>
    <row r="13" spans="1:9" s="18" customFormat="1" ht="56.1" customHeight="1" x14ac:dyDescent="0.4">
      <c r="A13" s="17"/>
      <c r="B13" s="38"/>
      <c r="C13" s="38"/>
      <c r="D13" s="38"/>
      <c r="E13" s="38"/>
      <c r="F13" s="38"/>
      <c r="G13" s="38"/>
      <c r="H13" s="38"/>
    </row>
    <row r="14" spans="1:9" s="6" customFormat="1" ht="24" customHeight="1" x14ac:dyDescent="0.4">
      <c r="A14" s="5"/>
      <c r="B14" s="39">
        <f t="array" ref="B14:C14">DaysAndWeeks+DATE(CalendarYear,7,1)-WEEKDAY(DATE(CalendarYear,7,1),(WeekStart="Monday")+1)+36</f>
        <v>45508</v>
      </c>
      <c r="C14" s="39">
        <v>45509</v>
      </c>
      <c r="D14" s="86" t="s">
        <v>1</v>
      </c>
      <c r="E14" s="86"/>
      <c r="F14" s="86"/>
      <c r="G14" s="86"/>
      <c r="H14" s="87"/>
    </row>
    <row r="15" spans="1:9" s="18" customFormat="1" ht="56.1" customHeight="1" x14ac:dyDescent="0.4">
      <c r="A15" s="17"/>
      <c r="B15" s="37"/>
      <c r="C15" s="37"/>
      <c r="D15" s="88"/>
      <c r="E15" s="88"/>
      <c r="F15" s="88"/>
      <c r="G15" s="88"/>
      <c r="H15" s="89"/>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Automatically determined weekday" sqref="C3:H3"/>
    <dataValidation allowBlank="1" showInputMessage="1" showErrorMessage="1" prompt="July month calendar" sqref="A1"/>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This row &amp; rows 6, 8, 10, 12 &amp; 14 contain calendar days of the week. If this cell doesn’t contain the number 1, then it is a day from the previous month. Enter notes in cell D15." sqref="B4"/>
    <dataValidation allowBlank="1" showInputMessage="1" showErrorMessage="1" prompt="This row &amp; rows 7, 9, 11, 13, &amp; 15 are cells for entering daily notes related to the calendar day in the cell above." sqref="B5"/>
    <dataValidation allowBlank="1" showInputMessage="1" prompt="Enter monthly Notes in this cell" sqref="D15:H15"/>
    <dataValidation allowBlank="1" showInputMessage="1" prompt="Enter monthly Notes in cell below" sqref="D14:H14"/>
    <dataValidation allowBlank="1" showInputMessage="1" showErrorMessage="1" prompt="This row contains weekday names for this calendar. This cell contains the starting day of the week. To change week start day, select a new weekday in January worksheet cell L5." sqref="B3"/>
  </dataValidations>
  <printOptions horizontalCentered="1"/>
  <pageMargins left="0.25" right="0.25" top="0.5" bottom="0.5" header="0.3" footer="0.3"/>
  <pageSetup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59999389629810485"/>
    <pageSetUpPr fitToPage="1"/>
  </sheetPr>
  <dimension ref="A1:I15"/>
  <sheetViews>
    <sheetView showGridLines="0" showRowColHeaders="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85" t="str">
        <f>"August "&amp;CalendarYear</f>
        <v>August 2024</v>
      </c>
      <c r="C2" s="85"/>
      <c r="D2" s="85"/>
      <c r="E2" s="3"/>
      <c r="F2" s="3"/>
      <c r="G2" s="3"/>
      <c r="H2" s="4"/>
    </row>
    <row r="3" spans="1:9" s="13" customFormat="1" ht="24" customHeight="1" x14ac:dyDescent="0.4">
      <c r="A3" s="12"/>
      <c r="B3" s="33" t="str">
        <f>WeekStart</f>
        <v>Sunday</v>
      </c>
      <c r="C3" s="34" t="str">
        <f t="shared" ref="C3:H3" si="0">TEXT(C4,"dddd")</f>
        <v>Monday</v>
      </c>
      <c r="D3" s="34" t="str">
        <f t="shared" si="0"/>
        <v>Tuesday</v>
      </c>
      <c r="E3" s="34" t="str">
        <f t="shared" si="0"/>
        <v>Wednesday</v>
      </c>
      <c r="F3" s="34" t="str">
        <f t="shared" si="0"/>
        <v>Thursday</v>
      </c>
      <c r="G3" s="34" t="str">
        <f t="shared" si="0"/>
        <v>Friday</v>
      </c>
      <c r="H3" s="35" t="str">
        <f t="shared" si="0"/>
        <v>Saturday</v>
      </c>
    </row>
    <row r="4" spans="1:9" s="6" customFormat="1" ht="24" customHeight="1" x14ac:dyDescent="0.4">
      <c r="A4" s="5"/>
      <c r="B4" s="36">
        <f t="array" ref="B4:H4">DaysAndWeeks+DATE(CalendarYear,8,1)-WEEKDAY(DATE(CalendarYear,8,1),(WeekStart="Monday")+1)+1</f>
        <v>45501</v>
      </c>
      <c r="C4" s="36">
        <v>45502</v>
      </c>
      <c r="D4" s="36">
        <v>45503</v>
      </c>
      <c r="E4" s="36">
        <v>45504</v>
      </c>
      <c r="F4" s="36">
        <v>45505</v>
      </c>
      <c r="G4" s="36">
        <v>45506</v>
      </c>
      <c r="H4" s="36">
        <v>45507</v>
      </c>
    </row>
    <row r="5" spans="1:9" s="18" customFormat="1" ht="56.1" customHeight="1" x14ac:dyDescent="0.4">
      <c r="A5" s="17"/>
      <c r="B5" s="38"/>
      <c r="C5" s="38"/>
      <c r="D5" s="38"/>
      <c r="E5" s="38"/>
      <c r="F5" s="38"/>
      <c r="G5" s="38"/>
      <c r="H5" s="38"/>
    </row>
    <row r="6" spans="1:9" s="6" customFormat="1" ht="24" customHeight="1" x14ac:dyDescent="0.4">
      <c r="A6" s="5"/>
      <c r="B6" s="39">
        <f t="array" ref="B6:H6">DaysAndWeeks+DATE(CalendarYear,8,1)-WEEKDAY(DATE(CalendarYear,8,1),(WeekStart="Monday")+1)+8</f>
        <v>45508</v>
      </c>
      <c r="C6" s="39">
        <v>45509</v>
      </c>
      <c r="D6" s="39">
        <v>45510</v>
      </c>
      <c r="E6" s="39">
        <v>45511</v>
      </c>
      <c r="F6" s="39">
        <v>45512</v>
      </c>
      <c r="G6" s="39">
        <v>45513</v>
      </c>
      <c r="H6" s="39">
        <v>45514</v>
      </c>
    </row>
    <row r="7" spans="1:9" s="18" customFormat="1" ht="56.1" customHeight="1" x14ac:dyDescent="0.4">
      <c r="A7" s="17"/>
      <c r="B7" s="37"/>
      <c r="C7" s="37"/>
      <c r="D7" s="37"/>
      <c r="E7" s="37"/>
      <c r="F7" s="37"/>
      <c r="G7" s="37"/>
      <c r="H7" s="37"/>
    </row>
    <row r="8" spans="1:9" s="6" customFormat="1" ht="24" customHeight="1" x14ac:dyDescent="0.4">
      <c r="A8" s="5"/>
      <c r="B8" s="40">
        <f t="array" ref="B8:H8">DaysAndWeeks+DATE(CalendarYear,8,1)-WEEKDAY(DATE(CalendarYear,8,1),(WeekStart="Monday")+1)+15</f>
        <v>45515</v>
      </c>
      <c r="C8" s="40">
        <v>45516</v>
      </c>
      <c r="D8" s="40">
        <v>45517</v>
      </c>
      <c r="E8" s="40">
        <v>45518</v>
      </c>
      <c r="F8" s="40">
        <v>45519</v>
      </c>
      <c r="G8" s="40">
        <v>45520</v>
      </c>
      <c r="H8" s="40">
        <v>45521</v>
      </c>
    </row>
    <row r="9" spans="1:9" s="18" customFormat="1" ht="56.1" customHeight="1" x14ac:dyDescent="0.4">
      <c r="A9" s="17"/>
      <c r="B9" s="38"/>
      <c r="C9" s="38"/>
      <c r="D9" s="38"/>
      <c r="E9" s="38"/>
      <c r="F9" s="38"/>
      <c r="G9" s="38"/>
      <c r="H9" s="38"/>
    </row>
    <row r="10" spans="1:9" s="6" customFormat="1" ht="24" customHeight="1" x14ac:dyDescent="0.4">
      <c r="A10" s="5"/>
      <c r="B10" s="39">
        <f t="array" ref="B10:H10">DaysAndWeeks+DATE(CalendarYear,8,1)-WEEKDAY(DATE(CalendarYear,8,1),(WeekStart="Monday")+1)+22</f>
        <v>45522</v>
      </c>
      <c r="C10" s="39">
        <v>45523</v>
      </c>
      <c r="D10" s="39">
        <v>45524</v>
      </c>
      <c r="E10" s="39">
        <v>45525</v>
      </c>
      <c r="F10" s="39">
        <v>45526</v>
      </c>
      <c r="G10" s="39">
        <v>45527</v>
      </c>
      <c r="H10" s="39">
        <v>45528</v>
      </c>
    </row>
    <row r="11" spans="1:9" s="18" customFormat="1" ht="56.1" customHeight="1" x14ac:dyDescent="0.4">
      <c r="A11" s="17"/>
      <c r="B11" s="37"/>
      <c r="C11" s="37"/>
      <c r="D11" s="37"/>
      <c r="E11" s="37"/>
      <c r="F11" s="37"/>
      <c r="G11" s="37"/>
      <c r="H11" s="37"/>
    </row>
    <row r="12" spans="1:9" s="6" customFormat="1" ht="24" customHeight="1" x14ac:dyDescent="0.4">
      <c r="A12" s="5"/>
      <c r="B12" s="40">
        <f t="array" ref="B12:H12">DaysAndWeeks+DATE(CalendarYear,8,1)-WEEKDAY(DATE(CalendarYear,8,1),(WeekStart="Monday")+1)+29</f>
        <v>45529</v>
      </c>
      <c r="C12" s="40">
        <v>45530</v>
      </c>
      <c r="D12" s="40">
        <v>45531</v>
      </c>
      <c r="E12" s="40">
        <v>45532</v>
      </c>
      <c r="F12" s="40">
        <v>45533</v>
      </c>
      <c r="G12" s="40">
        <v>45534</v>
      </c>
      <c r="H12" s="40">
        <v>45535</v>
      </c>
    </row>
    <row r="13" spans="1:9" s="18" customFormat="1" ht="56.1" customHeight="1" x14ac:dyDescent="0.4">
      <c r="A13" s="17"/>
      <c r="B13" s="38"/>
      <c r="C13" s="38"/>
      <c r="D13" s="38"/>
      <c r="E13" s="38"/>
      <c r="F13" s="38"/>
      <c r="G13" s="38"/>
      <c r="H13" s="38"/>
    </row>
    <row r="14" spans="1:9" s="6" customFormat="1" ht="24" customHeight="1" x14ac:dyDescent="0.4">
      <c r="A14" s="5"/>
      <c r="B14" s="39">
        <f t="array" ref="B14:C14">DaysAndWeeks+DATE(CalendarYear,8,1)-WEEKDAY(DATE(CalendarYear,8,1),(WeekStart="Monday")+1)+36</f>
        <v>45536</v>
      </c>
      <c r="C14" s="39">
        <v>45537</v>
      </c>
      <c r="D14" s="86" t="s">
        <v>1</v>
      </c>
      <c r="E14" s="86"/>
      <c r="F14" s="86"/>
      <c r="G14" s="86"/>
      <c r="H14" s="87"/>
    </row>
    <row r="15" spans="1:9" s="18" customFormat="1" ht="56.1" customHeight="1" x14ac:dyDescent="0.4">
      <c r="A15" s="17"/>
      <c r="B15" s="37"/>
      <c r="C15" s="37"/>
      <c r="D15" s="88"/>
      <c r="E15" s="88"/>
      <c r="F15" s="88"/>
      <c r="G15" s="88"/>
      <c r="H15" s="89"/>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Automatically determined weekday" sqref="C3:H3"/>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August month calendar" sqref="A1"/>
    <dataValidation allowBlank="1" showInputMessage="1" showErrorMessage="1" prompt="This row contains weekday names for this calendar. This cell contains the starting day of the week. To change week start day, select a new weekday in January worksheet cell L5." sqref="B3"/>
    <dataValidation allowBlank="1" showInputMessage="1" prompt="Enter monthly Notes in cell below" sqref="D14:H14"/>
    <dataValidation allowBlank="1" showInputMessage="1" prompt="Enter monthly Notes in this cell" sqref="D15:H15"/>
    <dataValidation allowBlank="1" showInputMessage="1" showErrorMessage="1" prompt="This row &amp; rows 7, 9, 11, 13, &amp; 15 are cells for entering daily notes related to the calendar day in the cell above." sqref="B5"/>
    <dataValidation allowBlank="1" showInputMessage="1" showErrorMessage="1" prompt="This row &amp; rows 6, 8, 10, 12 &amp; 14 contain calendar days of the week. If this cell doesn’t contain the number 1, then it is a day from the previous month. Enter notes in cell D15." sqref="B4"/>
  </dataValidations>
  <printOptions horizontalCentered="1"/>
  <pageMargins left="0.25" right="0.25" top="0.5" bottom="0.5" header="0.3" footer="0.3"/>
  <pageSetup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59999389629810485"/>
    <pageSetUpPr fitToPage="1"/>
  </sheetPr>
  <dimension ref="A1:I15"/>
  <sheetViews>
    <sheetView showGridLines="0" showRowColHeaders="0" zoomScaleNormal="100" workbookViewId="0"/>
  </sheetViews>
  <sheetFormatPr defaultColWidth="8.75" defaultRowHeight="14.25" x14ac:dyDescent="0.4"/>
  <cols>
    <col min="1" max="1" width="1.625" style="1" customWidth="1"/>
    <col min="2" max="8" width="16.625" style="1" customWidth="1"/>
    <col min="9" max="9" width="1.625" style="2" customWidth="1"/>
    <col min="10" max="10" width="8.625" style="2" customWidth="1"/>
    <col min="11" max="16384" width="8.75" style="2"/>
  </cols>
  <sheetData>
    <row r="1" spans="1:9" ht="9" customHeight="1" x14ac:dyDescent="0.4">
      <c r="I1" s="2" t="s">
        <v>2</v>
      </c>
    </row>
    <row r="2" spans="1:9" ht="96" customHeight="1" x14ac:dyDescent="0.4">
      <c r="B2" s="90" t="str">
        <f>"September "&amp;CalendarYear</f>
        <v>September 2024</v>
      </c>
      <c r="C2" s="90"/>
      <c r="D2" s="90"/>
      <c r="E2" s="3"/>
      <c r="F2" s="3"/>
      <c r="G2" s="3"/>
      <c r="H2" s="4"/>
    </row>
    <row r="3" spans="1:9" s="13" customFormat="1" ht="24" customHeight="1" x14ac:dyDescent="0.4">
      <c r="A3" s="12"/>
      <c r="B3" s="22" t="str">
        <f>WeekStart</f>
        <v>Sunday</v>
      </c>
      <c r="C3" s="23" t="str">
        <f t="shared" ref="C3:H3" si="0">TEXT(C4,"dddd")</f>
        <v>Monday</v>
      </c>
      <c r="D3" s="23" t="str">
        <f t="shared" si="0"/>
        <v>Tuesday</v>
      </c>
      <c r="E3" s="23" t="str">
        <f t="shared" si="0"/>
        <v>Wednesday</v>
      </c>
      <c r="F3" s="23" t="str">
        <f t="shared" si="0"/>
        <v>Thursday</v>
      </c>
      <c r="G3" s="23" t="str">
        <f t="shared" si="0"/>
        <v>Friday</v>
      </c>
      <c r="H3" s="24" t="str">
        <f t="shared" si="0"/>
        <v>Saturday</v>
      </c>
    </row>
    <row r="4" spans="1:9" s="6" customFormat="1" ht="24" customHeight="1" x14ac:dyDescent="0.4">
      <c r="A4" s="5"/>
      <c r="B4" s="41">
        <f t="array" ref="B4:H4">DaysAndWeeks+DATE(CalendarYear,9,1)-WEEKDAY(DATE(CalendarYear,9,1),(WeekStart="Monday")+1)+1</f>
        <v>45536</v>
      </c>
      <c r="C4" s="41">
        <v>45537</v>
      </c>
      <c r="D4" s="41">
        <v>45538</v>
      </c>
      <c r="E4" s="41">
        <v>45539</v>
      </c>
      <c r="F4" s="41">
        <v>45540</v>
      </c>
      <c r="G4" s="41">
        <v>45541</v>
      </c>
      <c r="H4" s="41">
        <v>45542</v>
      </c>
    </row>
    <row r="5" spans="1:9" s="18" customFormat="1" ht="56.1" customHeight="1" x14ac:dyDescent="0.4">
      <c r="A5" s="17"/>
      <c r="B5" s="43"/>
      <c r="C5" s="43"/>
      <c r="D5" s="43"/>
      <c r="E5" s="43"/>
      <c r="F5" s="43"/>
      <c r="G5" s="43"/>
      <c r="H5" s="43"/>
    </row>
    <row r="6" spans="1:9" s="6" customFormat="1" ht="24" customHeight="1" x14ac:dyDescent="0.4">
      <c r="A6" s="5"/>
      <c r="B6" s="44">
        <f t="array" ref="B6:H6">DaysAndWeeks+DATE(CalendarYear,9,1)-WEEKDAY(DATE(CalendarYear,9,1),(WeekStart="Monday")+1)+8</f>
        <v>45543</v>
      </c>
      <c r="C6" s="44">
        <v>45544</v>
      </c>
      <c r="D6" s="44">
        <v>45545</v>
      </c>
      <c r="E6" s="44">
        <v>45546</v>
      </c>
      <c r="F6" s="44">
        <v>45547</v>
      </c>
      <c r="G6" s="44">
        <v>45548</v>
      </c>
      <c r="H6" s="44">
        <v>45549</v>
      </c>
    </row>
    <row r="7" spans="1:9" s="18" customFormat="1" ht="56.1" customHeight="1" x14ac:dyDescent="0.4">
      <c r="A7" s="17"/>
      <c r="B7" s="42"/>
      <c r="C7" s="42"/>
      <c r="D7" s="42"/>
      <c r="E7" s="42"/>
      <c r="F7" s="42"/>
      <c r="G7" s="42"/>
      <c r="H7" s="42"/>
    </row>
    <row r="8" spans="1:9" s="6" customFormat="1" ht="24" customHeight="1" x14ac:dyDescent="0.4">
      <c r="A8" s="5"/>
      <c r="B8" s="45">
        <f t="array" ref="B8:H8">DaysAndWeeks+DATE(CalendarYear,9,1)-WEEKDAY(DATE(CalendarYear,9,1),(WeekStart="Monday")+1)+15</f>
        <v>45550</v>
      </c>
      <c r="C8" s="45">
        <v>45551</v>
      </c>
      <c r="D8" s="45">
        <v>45552</v>
      </c>
      <c r="E8" s="45">
        <v>45553</v>
      </c>
      <c r="F8" s="45">
        <v>45554</v>
      </c>
      <c r="G8" s="45">
        <v>45555</v>
      </c>
      <c r="H8" s="45">
        <v>45556</v>
      </c>
    </row>
    <row r="9" spans="1:9" s="18" customFormat="1" ht="56.1" customHeight="1" x14ac:dyDescent="0.4">
      <c r="A9" s="17"/>
      <c r="B9" s="43"/>
      <c r="C9" s="43"/>
      <c r="D9" s="43"/>
      <c r="E9" s="43"/>
      <c r="F9" s="43"/>
      <c r="G9" s="43"/>
      <c r="H9" s="43"/>
    </row>
    <row r="10" spans="1:9" s="6" customFormat="1" ht="24" customHeight="1" x14ac:dyDescent="0.4">
      <c r="A10" s="5"/>
      <c r="B10" s="44">
        <f t="array" ref="B10:H10">DaysAndWeeks+DATE(CalendarYear,9,1)-WEEKDAY(DATE(CalendarYear,9,1),(WeekStart="Monday")+1)+22</f>
        <v>45557</v>
      </c>
      <c r="C10" s="44">
        <v>45558</v>
      </c>
      <c r="D10" s="44">
        <v>45559</v>
      </c>
      <c r="E10" s="44">
        <v>45560</v>
      </c>
      <c r="F10" s="44">
        <v>45561</v>
      </c>
      <c r="G10" s="44">
        <v>45562</v>
      </c>
      <c r="H10" s="44">
        <v>45563</v>
      </c>
    </row>
    <row r="11" spans="1:9" s="18" customFormat="1" ht="56.1" customHeight="1" x14ac:dyDescent="0.4">
      <c r="A11" s="17"/>
      <c r="B11" s="42"/>
      <c r="C11" s="42"/>
      <c r="D11" s="42"/>
      <c r="E11" s="42"/>
      <c r="F11" s="42"/>
      <c r="G11" s="42"/>
      <c r="H11" s="42"/>
    </row>
    <row r="12" spans="1:9" s="6" customFormat="1" ht="24" customHeight="1" x14ac:dyDescent="0.4">
      <c r="A12" s="5"/>
      <c r="B12" s="45">
        <f t="array" ref="B12:H12">DaysAndWeeks+DATE(CalendarYear,9,1)-WEEKDAY(DATE(CalendarYear,9,1),(WeekStart="Monday")+1)+29</f>
        <v>45564</v>
      </c>
      <c r="C12" s="45">
        <v>45565</v>
      </c>
      <c r="D12" s="45">
        <v>45566</v>
      </c>
      <c r="E12" s="45">
        <v>45567</v>
      </c>
      <c r="F12" s="45">
        <v>45568</v>
      </c>
      <c r="G12" s="45">
        <v>45569</v>
      </c>
      <c r="H12" s="45">
        <v>45570</v>
      </c>
    </row>
    <row r="13" spans="1:9" s="18" customFormat="1" ht="56.1" customHeight="1" x14ac:dyDescent="0.4">
      <c r="A13" s="17"/>
      <c r="B13" s="43"/>
      <c r="C13" s="43"/>
      <c r="D13" s="43"/>
      <c r="E13" s="43"/>
      <c r="F13" s="43"/>
      <c r="G13" s="43"/>
      <c r="H13" s="43"/>
    </row>
    <row r="14" spans="1:9" s="6" customFormat="1" ht="24" customHeight="1" x14ac:dyDescent="0.4">
      <c r="A14" s="5"/>
      <c r="B14" s="44">
        <f t="array" ref="B14:C14">DaysAndWeeks+DATE(CalendarYear,9,1)-WEEKDAY(DATE(CalendarYear,9,1),(WeekStart="Monday")+1)+36</f>
        <v>45571</v>
      </c>
      <c r="C14" s="44">
        <v>45572</v>
      </c>
      <c r="D14" s="91" t="s">
        <v>1</v>
      </c>
      <c r="E14" s="91"/>
      <c r="F14" s="91"/>
      <c r="G14" s="91"/>
      <c r="H14" s="92"/>
    </row>
    <row r="15" spans="1:9" s="18" customFormat="1" ht="56.1" customHeight="1" x14ac:dyDescent="0.4">
      <c r="A15" s="17"/>
      <c r="B15" s="42"/>
      <c r="C15" s="42"/>
      <c r="D15" s="93"/>
      <c r="E15" s="93"/>
      <c r="F15" s="93"/>
      <c r="G15" s="93"/>
      <c r="H15" s="94"/>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Automatically determined weekday" sqref="C3:H3"/>
    <dataValidation allowBlank="1" showInputMessage="1" showErrorMessage="1" prompt="The year in this cell is automatically updated based on year entered in January worksheet. Calendar below has dates for previous and next month with lighter font shade" sqref="B2:D2"/>
    <dataValidation allowBlank="1" showInputMessage="1" showErrorMessage="1" prompt="September month calendar" sqref="A1"/>
    <dataValidation allowBlank="1" showInputMessage="1" showErrorMessage="1" prompt="This row &amp; rows 6, 8, 10, 12 &amp; 14 contain calendar days of the week. If this cell doesn’t contain the number 1, then it is a day from the previous month. Enter notes in cell D15." sqref="B4"/>
    <dataValidation allowBlank="1" showInputMessage="1" showErrorMessage="1" prompt="This row &amp; rows 7, 9, 11, 13, &amp; 15 are cells for entering daily notes related to the calendar day in the cell above." sqref="B5"/>
    <dataValidation allowBlank="1" showInputMessage="1" prompt="Enter monthly Notes in this cell" sqref="D15:H15"/>
    <dataValidation allowBlank="1" showInputMessage="1" prompt="Enter monthly Notes in cell below" sqref="D14:H14"/>
    <dataValidation allowBlank="1" showInputMessage="1" showErrorMessage="1" prompt="This row contains weekday names for this calendar. This cell contains the starting day of the week. To change week start day, select a new weekday in January worksheet cell L5." sqref="B3"/>
  </dataValidations>
  <printOptions horizontalCentered="1"/>
  <pageMargins left="0.25" right="0.25" top="0.5" bottom="0.5" header="0.3" footer="0.3"/>
  <pageSetup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089FCE958F85499FA51B99AFE3279B" ma:contentTypeVersion="5" ma:contentTypeDescription="Create a new document." ma:contentTypeScope="" ma:versionID="8a7a5c56a59b803b82fe239575077fac">
  <xsd:schema xmlns:xsd="http://www.w3.org/2001/XMLSchema" xmlns:xs="http://www.w3.org/2001/XMLSchema" xmlns:p="http://schemas.microsoft.com/office/2006/metadata/properties" xmlns:ns3="2486a543-67d2-40a3-b6bc-df10544dc75f" targetNamespace="http://schemas.microsoft.com/office/2006/metadata/properties" ma:root="true" ma:fieldsID="948d504b57dd9fc8a8ddeb8d98c7d1ab" ns3:_="">
    <xsd:import namespace="2486a543-67d2-40a3-b6bc-df10544dc75f"/>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6a543-67d2-40a3-b6bc-df10544dc7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2486a543-67d2-40a3-b6bc-df10544dc75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12F7AD-80E9-4D79-9EAC-DFFEEB40FD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6a543-67d2-40a3-b6bc-df10544dc7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B20271-DBF4-4EBA-824D-0E74CCAA174D}">
  <ds:schemaRefs>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2486a543-67d2-40a3-b6bc-df10544dc75f"/>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B8A745B-63BA-4F9A-A6E5-C457B3F40D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39</vt:i4>
      </vt:variant>
    </vt:vector>
  </HeadingPairs>
  <TitlesOfParts>
    <vt:vector size="51" baseType="lpstr">
      <vt:lpstr>January</vt:lpstr>
      <vt:lpstr>February</vt:lpstr>
      <vt:lpstr>March</vt:lpstr>
      <vt:lpstr>April</vt:lpstr>
      <vt:lpstr>May</vt:lpstr>
      <vt:lpstr>June</vt:lpstr>
      <vt:lpstr>July</vt:lpstr>
      <vt:lpstr>August</vt:lpstr>
      <vt:lpstr>September</vt:lpstr>
      <vt:lpstr>October</vt:lpstr>
      <vt:lpstr>November</vt:lpstr>
      <vt:lpstr>December</vt:lpstr>
      <vt:lpstr>CalendarYear</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April!Print_Area</vt:lpstr>
      <vt:lpstr>August!Print_Area</vt:lpstr>
      <vt:lpstr>December!Print_Area</vt:lpstr>
      <vt:lpstr>February!Print_Area</vt:lpstr>
      <vt:lpstr>January!Print_Area</vt:lpstr>
      <vt:lpstr>July!Print_Area</vt:lpstr>
      <vt:lpstr>June!Print_Area</vt:lpstr>
      <vt:lpstr>March!Print_Area</vt:lpstr>
      <vt:lpstr>May!Print_Area</vt:lpstr>
      <vt:lpstr>November!Print_Area</vt:lpstr>
      <vt:lpstr>October!Print_Area</vt:lpstr>
      <vt:lpstr>September!Print_Area</vt:lpstr>
      <vt:lpstr>RowTitleRegion1..K3</vt:lpstr>
      <vt:lpstr>WeekStart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2024-02-13T20:55:47Z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0x010100EB089FCE958F85499FA51B99AFE3279B</vt:lpwstr>
  </property>
</Properties>
</file>